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mc:AlternateContent xmlns:mc="http://schemas.openxmlformats.org/markup-compatibility/2006">
    <mc:Choice Requires="x15">
      <x15ac:absPath xmlns:x15ac="http://schemas.microsoft.com/office/spreadsheetml/2010/11/ac" url="P:\Procurement FY 25\STRATEGIC INITIATIVES ONEhillsborough\PRO 2025-04 Barbershop\Documents for Release\Attachments\"/>
    </mc:Choice>
  </mc:AlternateContent>
  <xr:revisionPtr revIDLastSave="0" documentId="13_ncr:1_{C39EE741-D839-4825-879D-2BABFDAF3DD7}" xr6:coauthVersionLast="47" xr6:coauthVersionMax="47" xr10:uidLastSave="{00000000-0000-0000-0000-000000000000}"/>
  <bookViews>
    <workbookView xWindow="-120" yWindow="-120" windowWidth="29040" windowHeight="15720" tabRatio="599" xr2:uid="{00000000-000D-0000-FFFF-FFFF00000000}"/>
  </bookViews>
  <sheets>
    <sheet name="New Funding Budget Summary" sheetId="4" r:id="rId1"/>
    <sheet name="Salary Detail Budget" sheetId="5" r:id="rId2"/>
    <sheet name="Budget Narrative Yr 1" sheetId="6" r:id="rId3"/>
    <sheet name="Budget Narrative Yr 2" sheetId="7" r:id="rId4"/>
  </sheets>
  <definedNames>
    <definedName name="\A" localSheetId="2">#REF!</definedName>
    <definedName name="\A" localSheetId="3">#REF!</definedName>
    <definedName name="\A">#REF!</definedName>
    <definedName name="\B" localSheetId="2">#REF!</definedName>
    <definedName name="\B" localSheetId="3">#REF!</definedName>
    <definedName name="\B">#REF!</definedName>
    <definedName name="\C" localSheetId="2">#REF!</definedName>
    <definedName name="\C" localSheetId="3">#REF!</definedName>
    <definedName name="\C">#REF!</definedName>
    <definedName name="MACROS" localSheetId="3">#REF!</definedName>
    <definedName name="MACROS">#REF!</definedName>
    <definedName name="PART1" localSheetId="3">#REF!</definedName>
    <definedName name="PART1">#REF!</definedName>
    <definedName name="PART2_1" localSheetId="3">#REF!</definedName>
    <definedName name="PART2_1" localSheetId="0">'New Funding Budget Summary'!$B$2:$E$85</definedName>
    <definedName name="PART2_1">#REF!</definedName>
    <definedName name="PART2_2" localSheetId="3">#REF!</definedName>
    <definedName name="PART2_2" localSheetId="1">'Salary Detail Budget'!#REF!</definedName>
    <definedName name="PART2_2">#REF!</definedName>
    <definedName name="_xlnm.Print_Area" localSheetId="2">'Budget Narrative Yr 1'!$A$1:$D$148</definedName>
    <definedName name="_xlnm.Print_Area" localSheetId="3">'Budget Narrative Yr 2'!$A$1:$D$166</definedName>
    <definedName name="_xlnm.Print_Area" localSheetId="0">'New Funding Budget Summary'!$A$1:$I$87</definedName>
    <definedName name="_xlnm.Print_Titles" localSheetId="2">'Budget Narrative Yr 1'!$1:$8</definedName>
    <definedName name="_xlnm.Print_Titles" localSheetId="3">'Budget Narrative Yr 2'!$1:$8</definedName>
    <definedName name="_xlnm.Print_Titles" localSheetId="0">'New Funding Budget Summary'!$1:$12</definedName>
    <definedName name="_xlnm.Print_Titles" localSheetId="1">'Salary Detail Budget'!$2:$15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6" i="4" l="1"/>
  <c r="J31" i="4"/>
  <c r="J52" i="4" l="1"/>
  <c r="J80" i="4"/>
  <c r="J81" i="4"/>
  <c r="J26" i="4"/>
  <c r="J43" i="4"/>
  <c r="J39" i="4"/>
  <c r="J42" i="4"/>
  <c r="J75" i="4"/>
  <c r="J74" i="4"/>
  <c r="J73" i="4"/>
  <c r="J72" i="4"/>
  <c r="J71" i="4"/>
  <c r="J70" i="4"/>
  <c r="J69" i="4"/>
  <c r="J68" i="4"/>
  <c r="J67" i="4"/>
  <c r="J64" i="4"/>
  <c r="J63" i="4"/>
  <c r="J62" i="4"/>
  <c r="J61" i="4"/>
  <c r="J60" i="4"/>
  <c r="J59" i="4"/>
  <c r="J58" i="4"/>
  <c r="J57" i="4"/>
  <c r="J56" i="4"/>
  <c r="J54" i="4"/>
  <c r="J51" i="4"/>
  <c r="J50" i="4"/>
  <c r="J49" i="4"/>
  <c r="J47" i="4"/>
  <c r="J45" i="4"/>
  <c r="J41" i="4"/>
  <c r="J38" i="4"/>
  <c r="J37" i="4"/>
  <c r="J36" i="4"/>
  <c r="J35" i="4"/>
  <c r="J34" i="4"/>
  <c r="J33" i="4"/>
  <c r="E106" i="6"/>
  <c r="B11" i="6"/>
  <c r="D39" i="4"/>
  <c r="E39" i="4"/>
  <c r="B83" i="6"/>
  <c r="B83" i="7"/>
  <c r="G117" i="5"/>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31" i="7"/>
  <c r="E32" i="6" l="1"/>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87" i="6"/>
  <c r="E88" i="6"/>
  <c r="E89" i="6"/>
  <c r="E90" i="6"/>
  <c r="E91" i="6"/>
  <c r="E92" i="6"/>
  <c r="E93" i="6"/>
  <c r="E98" i="6"/>
  <c r="E99" i="6"/>
  <c r="E105" i="6"/>
  <c r="E107" i="6"/>
  <c r="E108" i="6"/>
  <c r="E109" i="6"/>
  <c r="E110" i="6"/>
  <c r="E111" i="6"/>
  <c r="E112" i="6"/>
  <c r="E117" i="6"/>
  <c r="E118" i="6"/>
  <c r="E119" i="6"/>
  <c r="E120" i="6"/>
  <c r="E121" i="6"/>
  <c r="E122" i="6"/>
  <c r="E123" i="6"/>
  <c r="E124" i="6"/>
  <c r="E125" i="6"/>
  <c r="E126" i="6"/>
  <c r="E127" i="6"/>
  <c r="E128" i="6"/>
  <c r="E129" i="6"/>
  <c r="E130" i="6"/>
  <c r="E131" i="6"/>
  <c r="E132" i="6"/>
  <c r="E133" i="6"/>
  <c r="E134" i="6"/>
  <c r="E135" i="6"/>
  <c r="E136" i="6"/>
  <c r="E137" i="6"/>
  <c r="E138" i="6"/>
  <c r="C83" i="6"/>
  <c r="E83" i="6" l="1"/>
  <c r="J117" i="5"/>
  <c r="I117" i="5"/>
  <c r="H117" i="5"/>
  <c r="C101" i="6"/>
  <c r="E16" i="6" l="1"/>
  <c r="E15" i="6"/>
  <c r="E20" i="7"/>
  <c r="E19" i="7"/>
  <c r="E18" i="7"/>
  <c r="E17" i="7"/>
  <c r="E16" i="7"/>
  <c r="E144" i="7"/>
  <c r="E138" i="7"/>
  <c r="E137" i="7"/>
  <c r="E136" i="7"/>
  <c r="E135" i="7"/>
  <c r="E134" i="7"/>
  <c r="E133" i="7"/>
  <c r="E132" i="7"/>
  <c r="E131" i="7"/>
  <c r="E130" i="7"/>
  <c r="E129" i="7"/>
  <c r="E128" i="7"/>
  <c r="E127" i="7"/>
  <c r="E126" i="7"/>
  <c r="E125" i="7"/>
  <c r="E124" i="7"/>
  <c r="E123" i="7"/>
  <c r="E122" i="7"/>
  <c r="E121" i="7"/>
  <c r="E120" i="7"/>
  <c r="E119" i="7"/>
  <c r="E118" i="7"/>
  <c r="E117" i="7"/>
  <c r="E111" i="7"/>
  <c r="E110" i="7"/>
  <c r="E109" i="7"/>
  <c r="E108" i="7"/>
  <c r="E107" i="7"/>
  <c r="E106" i="7"/>
  <c r="E105" i="7"/>
  <c r="E99" i="7"/>
  <c r="E98" i="7"/>
  <c r="E92" i="7"/>
  <c r="E91" i="7"/>
  <c r="E90" i="7"/>
  <c r="E89" i="7"/>
  <c r="E88" i="7"/>
  <c r="E87" i="7"/>
  <c r="E145" i="6"/>
  <c r="E31" i="6"/>
  <c r="E21" i="6"/>
  <c r="E20" i="6"/>
  <c r="E19" i="6"/>
  <c r="E18" i="6"/>
  <c r="E17" i="6"/>
  <c r="E15" i="7"/>
  <c r="E112" i="7"/>
  <c r="B113" i="7"/>
  <c r="C113" i="7"/>
  <c r="G36" i="4"/>
  <c r="D58" i="4"/>
  <c r="B113" i="6"/>
  <c r="D34" i="4"/>
  <c r="C113" i="6"/>
  <c r="E139" i="6"/>
  <c r="B11" i="7"/>
  <c r="G16" i="4" s="1"/>
  <c r="D16" i="4"/>
  <c r="A3" i="7"/>
  <c r="D30" i="4"/>
  <c r="E16" i="4"/>
  <c r="C7" i="5"/>
  <c r="C6" i="5"/>
  <c r="C5" i="5"/>
  <c r="N19" i="4"/>
  <c r="N20" i="4"/>
  <c r="N21" i="4"/>
  <c r="N22" i="4"/>
  <c r="N23" i="4"/>
  <c r="N18" i="4"/>
  <c r="H81" i="4"/>
  <c r="G81" i="4"/>
  <c r="H54" i="4"/>
  <c r="H55" i="4"/>
  <c r="H56" i="4"/>
  <c r="H57" i="4"/>
  <c r="H58" i="4"/>
  <c r="H59" i="4"/>
  <c r="H60" i="4"/>
  <c r="H61" i="4"/>
  <c r="H62" i="4"/>
  <c r="H63" i="4"/>
  <c r="H64" i="4"/>
  <c r="H65" i="4"/>
  <c r="J65" i="4" s="1"/>
  <c r="H66" i="4"/>
  <c r="J66" i="4" s="1"/>
  <c r="H67" i="4"/>
  <c r="H68" i="4"/>
  <c r="H69" i="4"/>
  <c r="H70" i="4"/>
  <c r="H71" i="4"/>
  <c r="H72" i="4"/>
  <c r="H73" i="4"/>
  <c r="H74" i="4"/>
  <c r="H75" i="4"/>
  <c r="G55" i="4"/>
  <c r="G56" i="4"/>
  <c r="G57" i="4"/>
  <c r="G58" i="4"/>
  <c r="G59" i="4"/>
  <c r="G60" i="4"/>
  <c r="G61" i="4"/>
  <c r="G62" i="4"/>
  <c r="G63" i="4"/>
  <c r="G64" i="4"/>
  <c r="G65" i="4"/>
  <c r="G66" i="4"/>
  <c r="G67" i="4"/>
  <c r="G68" i="4"/>
  <c r="G69" i="4"/>
  <c r="G70" i="4"/>
  <c r="G71" i="4"/>
  <c r="G72" i="4"/>
  <c r="G73" i="4"/>
  <c r="G74" i="4"/>
  <c r="G75" i="4"/>
  <c r="G76" i="4"/>
  <c r="G54" i="4"/>
  <c r="H45" i="4"/>
  <c r="H46" i="4"/>
  <c r="H47" i="4"/>
  <c r="H48" i="4"/>
  <c r="H49" i="4"/>
  <c r="H50" i="4"/>
  <c r="H51" i="4"/>
  <c r="G46" i="4"/>
  <c r="G47" i="4"/>
  <c r="G48" i="4"/>
  <c r="G49" i="4"/>
  <c r="G50" i="4"/>
  <c r="G51" i="4"/>
  <c r="G45" i="4"/>
  <c r="H41" i="4"/>
  <c r="H42" i="4"/>
  <c r="G42" i="4"/>
  <c r="G41" i="4"/>
  <c r="H33" i="4"/>
  <c r="H34" i="4"/>
  <c r="H35" i="4"/>
  <c r="H36" i="4"/>
  <c r="H37" i="4"/>
  <c r="H38" i="4"/>
  <c r="G34" i="4"/>
  <c r="G35" i="4"/>
  <c r="G37" i="4"/>
  <c r="G38" i="4"/>
  <c r="G33" i="4"/>
  <c r="G19" i="4"/>
  <c r="G20" i="4"/>
  <c r="G21" i="4"/>
  <c r="G22" i="4"/>
  <c r="G23" i="4"/>
  <c r="G24" i="4"/>
  <c r="G18" i="4"/>
  <c r="H16" i="4"/>
  <c r="E81" i="4"/>
  <c r="D81" i="4"/>
  <c r="E54" i="4"/>
  <c r="E55" i="4"/>
  <c r="E56" i="4"/>
  <c r="E57" i="4"/>
  <c r="E58" i="4"/>
  <c r="E59" i="4"/>
  <c r="E60" i="4"/>
  <c r="E61" i="4"/>
  <c r="E62" i="4"/>
  <c r="E63" i="4"/>
  <c r="E64" i="4"/>
  <c r="E65" i="4"/>
  <c r="E66" i="4"/>
  <c r="E67" i="4"/>
  <c r="E68" i="4"/>
  <c r="E69" i="4"/>
  <c r="E70" i="4"/>
  <c r="E71" i="4"/>
  <c r="E72" i="4"/>
  <c r="E73" i="4"/>
  <c r="E74" i="4"/>
  <c r="E75" i="4"/>
  <c r="D55" i="4"/>
  <c r="D56" i="4"/>
  <c r="D57" i="4"/>
  <c r="D59" i="4"/>
  <c r="D60" i="4"/>
  <c r="D61" i="4"/>
  <c r="D62" i="4"/>
  <c r="D63" i="4"/>
  <c r="D64" i="4"/>
  <c r="D65" i="4"/>
  <c r="D66" i="4"/>
  <c r="D67" i="4"/>
  <c r="D68" i="4"/>
  <c r="D69" i="4"/>
  <c r="D70" i="4"/>
  <c r="D71" i="4"/>
  <c r="D72" i="4"/>
  <c r="D73" i="4"/>
  <c r="D74" i="4"/>
  <c r="D75" i="4"/>
  <c r="D76" i="4"/>
  <c r="D54" i="4"/>
  <c r="E46" i="4"/>
  <c r="E47" i="4"/>
  <c r="E48" i="4"/>
  <c r="E49" i="4"/>
  <c r="E50" i="4"/>
  <c r="E51" i="4"/>
  <c r="E45" i="4"/>
  <c r="D46" i="4"/>
  <c r="D47" i="4"/>
  <c r="D48" i="4"/>
  <c r="D49" i="4"/>
  <c r="D50" i="4"/>
  <c r="D51" i="4"/>
  <c r="D45" i="4"/>
  <c r="D20" i="4"/>
  <c r="D21" i="4"/>
  <c r="D22" i="4"/>
  <c r="D23" i="4"/>
  <c r="D24" i="4"/>
  <c r="D19" i="4"/>
  <c r="D18" i="4"/>
  <c r="E42" i="4"/>
  <c r="E41" i="4"/>
  <c r="D42" i="4"/>
  <c r="D41" i="4"/>
  <c r="E34" i="4"/>
  <c r="E35" i="4"/>
  <c r="E36" i="4"/>
  <c r="E37" i="4"/>
  <c r="E38" i="4"/>
  <c r="D38" i="4"/>
  <c r="D37" i="4"/>
  <c r="D36" i="4"/>
  <c r="D35" i="4"/>
  <c r="J48" i="4" l="1"/>
  <c r="J46" i="4"/>
  <c r="J55" i="4"/>
  <c r="C141" i="7" l="1"/>
  <c r="B141" i="7"/>
  <c r="C101" i="7"/>
  <c r="B101" i="7"/>
  <c r="C94" i="7"/>
  <c r="B94" i="7"/>
  <c r="C83" i="7"/>
  <c r="C24" i="7"/>
  <c r="B22" i="7"/>
  <c r="B24" i="7" s="1"/>
  <c r="A2" i="7"/>
  <c r="A1" i="7"/>
  <c r="B147" i="7" l="1"/>
  <c r="E83" i="7"/>
  <c r="C147" i="7"/>
  <c r="D43" i="4"/>
  <c r="E25" i="4"/>
  <c r="D147" i="7" l="1"/>
  <c r="E26" i="4"/>
  <c r="A3" i="6"/>
  <c r="A2" i="6"/>
  <c r="A1" i="6"/>
  <c r="B142" i="6"/>
  <c r="H30" i="4" l="1"/>
  <c r="E30" i="4"/>
  <c r="J30" i="4" s="1"/>
  <c r="G30" i="4" l="1"/>
  <c r="D83" i="7"/>
  <c r="C142" i="6"/>
  <c r="B101" i="6"/>
  <c r="C24" i="6"/>
  <c r="B22" i="6"/>
  <c r="C94" i="6" l="1"/>
  <c r="E33" i="4"/>
  <c r="D33" i="4"/>
  <c r="B94" i="6"/>
  <c r="C148" i="6"/>
  <c r="B24" i="6"/>
  <c r="H25" i="4"/>
  <c r="H26" i="4" s="1"/>
  <c r="G25" i="4"/>
  <c r="G26" i="4" s="1"/>
  <c r="D25" i="4"/>
  <c r="I25" i="4"/>
  <c r="I26" i="4" s="1"/>
  <c r="D26" i="4" l="1"/>
  <c r="J25" i="4" s="1"/>
  <c r="H77" i="4"/>
  <c r="G77" i="4"/>
  <c r="E77" i="4"/>
  <c r="D77" i="4"/>
  <c r="H52" i="4"/>
  <c r="G52" i="4"/>
  <c r="E52" i="4"/>
  <c r="D52" i="4"/>
  <c r="H43" i="4"/>
  <c r="G43" i="4"/>
  <c r="E43" i="4"/>
  <c r="H39" i="4"/>
  <c r="G39" i="4"/>
  <c r="H31" i="4"/>
  <c r="J77" i="4" l="1"/>
  <c r="H79" i="4"/>
  <c r="G31" i="4"/>
  <c r="E31" i="4"/>
  <c r="H83" i="4" l="1"/>
  <c r="H84" i="4" s="1"/>
  <c r="G79" i="4"/>
  <c r="G83" i="4" s="1"/>
  <c r="G84" i="4" s="1"/>
  <c r="E79" i="4"/>
  <c r="D31" i="4"/>
  <c r="E83" i="4" l="1"/>
  <c r="E84" i="4" s="1"/>
  <c r="D79" i="4"/>
  <c r="J79" i="4" s="1"/>
  <c r="D83" i="4" l="1"/>
  <c r="D84" i="4" s="1"/>
  <c r="J84" i="4" s="1"/>
  <c r="B148" i="6" l="1"/>
  <c r="D148" i="6" s="1"/>
  <c r="D83" i="6"/>
</calcChain>
</file>

<file path=xl/sharedStrings.xml><?xml version="1.0" encoding="utf-8"?>
<sst xmlns="http://schemas.openxmlformats.org/spreadsheetml/2006/main" count="394" uniqueCount="170">
  <si>
    <t>(1)</t>
  </si>
  <si>
    <t>(2)</t>
  </si>
  <si>
    <t>(3)</t>
  </si>
  <si>
    <t>TOTAL REVENUE</t>
  </si>
  <si>
    <t>Salaries</t>
  </si>
  <si>
    <t>TOTAL EXPENDITURES</t>
  </si>
  <si>
    <t>Excess (Deficit)</t>
  </si>
  <si>
    <t xml:space="preserve">Program: </t>
  </si>
  <si>
    <t>Amount</t>
  </si>
  <si>
    <t>Budget</t>
  </si>
  <si>
    <t>REVENUES:</t>
  </si>
  <si>
    <t>FICA</t>
  </si>
  <si>
    <t>Unemployment Compensation</t>
  </si>
  <si>
    <t>Workers' Compensation</t>
  </si>
  <si>
    <t>Health/Life Insurance</t>
  </si>
  <si>
    <t>Retirement</t>
  </si>
  <si>
    <t>Postage</t>
  </si>
  <si>
    <t>Insurance</t>
  </si>
  <si>
    <t>Printing &amp; Copying</t>
  </si>
  <si>
    <t>Advertising</t>
  </si>
  <si>
    <t>Office Supplies</t>
  </si>
  <si>
    <t>Program Salaries</t>
  </si>
  <si>
    <t>CBHC</t>
  </si>
  <si>
    <t>Name and</t>
  </si>
  <si>
    <t>Salary</t>
  </si>
  <si>
    <t>1.</t>
  </si>
  <si>
    <t>Name:</t>
  </si>
  <si>
    <t xml:space="preserve">Position: </t>
  </si>
  <si>
    <t>2.</t>
  </si>
  <si>
    <t>3.</t>
  </si>
  <si>
    <t>4.</t>
  </si>
  <si>
    <t>5.</t>
  </si>
  <si>
    <t>6.</t>
  </si>
  <si>
    <t>7.</t>
  </si>
  <si>
    <t>8.</t>
  </si>
  <si>
    <t>9.</t>
  </si>
  <si>
    <t>10.</t>
  </si>
  <si>
    <t xml:space="preserve">      Total Salaries</t>
  </si>
  <si>
    <t>Total Direct Expenditures</t>
  </si>
  <si>
    <t xml:space="preserve">  Subtotal Salaries</t>
  </si>
  <si>
    <t xml:space="preserve">  Subtotal Fringe Benefits</t>
  </si>
  <si>
    <t xml:space="preserve">  Subtotal Contractual Services</t>
  </si>
  <si>
    <t xml:space="preserve">  Subtotal Occupancy Costs</t>
  </si>
  <si>
    <t xml:space="preserve">  Subtotal Other Operating Costs</t>
  </si>
  <si>
    <t>Total Program</t>
  </si>
  <si>
    <t>(4)</t>
  </si>
  <si>
    <t>(5)</t>
  </si>
  <si>
    <t>(6)</t>
  </si>
  <si>
    <t>% of Time</t>
  </si>
  <si>
    <t>SALARY DETAIL</t>
  </si>
  <si>
    <t>EXPENDITURES:</t>
  </si>
  <si>
    <t>Total</t>
  </si>
  <si>
    <t>Program Salary</t>
  </si>
  <si>
    <t>Gross</t>
  </si>
  <si>
    <t>in Program</t>
  </si>
  <si>
    <t>(7)</t>
  </si>
  <si>
    <t>Annual</t>
  </si>
  <si>
    <t>Utilities</t>
  </si>
  <si>
    <t>NEW PROGRAM FUNDING BUDGET</t>
  </si>
  <si>
    <t>Computer Supplies</t>
  </si>
  <si>
    <t>Building Lease/Rent</t>
  </si>
  <si>
    <t>Telephone</t>
  </si>
  <si>
    <t>Rent &amp; Lease/Equipment</t>
  </si>
  <si>
    <t>Operating Supplies</t>
  </si>
  <si>
    <t>Long Term &amp; Short Term Disability</t>
  </si>
  <si>
    <t>Internet</t>
  </si>
  <si>
    <t>Janitorial Expense</t>
  </si>
  <si>
    <t>Occupancy Allocation</t>
  </si>
  <si>
    <t>Security</t>
  </si>
  <si>
    <t>Local Travel (Mileage)</t>
  </si>
  <si>
    <t>Training/Conference Expense &amp; Travel</t>
  </si>
  <si>
    <t>Transportation for Clients</t>
  </si>
  <si>
    <t>Outreach</t>
  </si>
  <si>
    <t>Memberships/Subscriptions/License</t>
  </si>
  <si>
    <t>Educational/Curriculum Supplies</t>
  </si>
  <si>
    <t>Evaluation Supplies</t>
  </si>
  <si>
    <t>Training Supplies</t>
  </si>
  <si>
    <t>Client/Participant Supplies</t>
  </si>
  <si>
    <t>Information Technology Expense</t>
  </si>
  <si>
    <t>In-Kind Expense</t>
  </si>
  <si>
    <t>Subcontractor Partners</t>
  </si>
  <si>
    <t>Children's Board ASO</t>
  </si>
  <si>
    <t>Children's Board Allocation</t>
  </si>
  <si>
    <t>Other Funding Sources:</t>
  </si>
  <si>
    <t xml:space="preserve">  Sub-Total of Other Funding Sources</t>
  </si>
  <si>
    <t>BUDGET LINE ITEMS</t>
  </si>
  <si>
    <t>TOTAL PROGRAM BUDGET AMOUNT</t>
  </si>
  <si>
    <t>CBHC
 BUDGET AMOUNT</t>
  </si>
  <si>
    <t>Children's Board</t>
  </si>
  <si>
    <t>Sub-Total of Other Funding Sources:</t>
  </si>
  <si>
    <t>Subtotal Salaries</t>
  </si>
  <si>
    <t>Fringe Benefits</t>
  </si>
  <si>
    <t>Subtotal Fringe Benefits</t>
  </si>
  <si>
    <t>Contractual Services</t>
  </si>
  <si>
    <t>Subtotal Contractual Services</t>
  </si>
  <si>
    <t>Occupancy Costs</t>
  </si>
  <si>
    <t>Subtotal Occupancy Costs</t>
  </si>
  <si>
    <t>Other Operating Costs</t>
  </si>
  <si>
    <t>Subtotal Other Operating Costs</t>
  </si>
  <si>
    <t>FTE</t>
  </si>
  <si>
    <t>Position Title</t>
  </si>
  <si>
    <t xml:space="preserve">Position:  </t>
  </si>
  <si>
    <t>Agency</t>
  </si>
  <si>
    <t xml:space="preserve">List each Position Name and Title with a Narrative </t>
  </si>
  <si>
    <t>Community Activities &amp; Events</t>
  </si>
  <si>
    <t>First Year Operating Budget</t>
  </si>
  <si>
    <t>Second Year Operating Budget</t>
  </si>
  <si>
    <t>First Year</t>
  </si>
  <si>
    <t>Second Year</t>
  </si>
  <si>
    <t>(8)</t>
  </si>
  <si>
    <t>CBHC ASO Flexible Funds</t>
  </si>
  <si>
    <t>Family Advisory Council</t>
  </si>
  <si>
    <t xml:space="preserve">  Administrative/Indirect Cost</t>
  </si>
  <si>
    <t xml:space="preserve">   (Please List Individually)</t>
  </si>
  <si>
    <r>
      <rPr>
        <b/>
        <sz val="14"/>
        <rFont val="Calibri"/>
        <family val="2"/>
      </rPr>
      <t xml:space="preserve">Instructions. </t>
    </r>
    <r>
      <rPr>
        <sz val="14"/>
        <rFont val="Calibri"/>
        <family val="2"/>
      </rPr>
      <t xml:space="preserve"> Additional rows may be added in order to provide more detail in the narrative.  Make sure all cells are opened up in order to read all information included in each line.</t>
    </r>
  </si>
  <si>
    <t>NEW PROGRAM FUNDING BUDGET SUMMARY</t>
  </si>
  <si>
    <t>Do Not Change Forms</t>
  </si>
  <si>
    <t xml:space="preserve">Agency: </t>
  </si>
  <si>
    <t>Background Screening (volunteers)</t>
  </si>
  <si>
    <t>Other Vendor Services</t>
  </si>
  <si>
    <t>YEAR ONE BUDGET NARRATIVE</t>
  </si>
  <si>
    <t>YEAR TWO BUDGET NARRATIVE</t>
  </si>
  <si>
    <t xml:space="preserve">Total Agency Budget: </t>
  </si>
  <si>
    <t xml:space="preserve">  **  Administrative/Indirect Cost can not exceed 10% of direct expenditures (agencies with total budgets greater than $750,000) or 20% of direct expenditures (agencies with total budgets less than $750,000) unless authorized by CBHC and may only be calculated on the first $25,000 of each individual contractual service or subcontract unless authorized by CBHC.</t>
  </si>
  <si>
    <t xml:space="preserve">
Do Not Change Forms
</t>
  </si>
  <si>
    <t xml:space="preserve">Name: </t>
  </si>
  <si>
    <t xml:space="preserve">CBHC COMMENTS </t>
  </si>
  <si>
    <t xml:space="preserve">Contract Period: </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</si>
  <si>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</si>
  <si>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</si>
  <si>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</si>
  <si>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</si>
  <si>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</si>
  <si>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</si>
  <si>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</si>
  <si>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</si>
  <si>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</si>
  <si>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</si>
  <si>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</si>
  <si>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</si>
  <si>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</si>
  <si>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</si>
  <si>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</si>
  <si>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</si>
  <si>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</si>
  <si>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</si>
  <si>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</si>
  <si>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</si>
  <si>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</si>
  <si>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</si>
  <si>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</si>
  <si>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</si>
  <si>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</si>
  <si>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</si>
  <si>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</si>
  <si>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</si>
  <si>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</si>
  <si>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</si>
  <si>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</si>
  <si>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</si>
  <si>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</si>
  <si>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</si>
  <si>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</si>
  <si>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</si>
  <si>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</si>
  <si>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</si>
  <si>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</si>
  <si>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</si>
  <si>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October 1, 2025 to September 30, 2026</t>
  </si>
  <si>
    <t>March 3, 2025 to September 30,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</si>
</sst>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3" formatCode="_(* #,##0.00_);_(* \(#,##0.00\);_(* &quot;-&quot;??_);_(@_)"/>
    <numFmt numFmtId="164" formatCode="_(* #,##0_);_(* \(#,##0\);_(* &quot;-&quot;??_);_(@_)"/>
  </numFmts>
  <fonts count="30" x14ac:knownFonts="1">
    <font>
      <sz val="8"/>
      <name val="Helv"/>
    </font>
    <font>
      <sz val="11"/>
      <color theme="1"/>
      <name val="Calibri"/>
      <family val="2"/>
      <scheme val="minor"/>
    </font>
    <font>
      <sz val="10"/>
      <name val="Arial"/>
      <family val="2"/>
    </font>
    <font>
      <sz val="8"/>
      <name val="Helv"/>
    </font>
    <font>
      <sz val="8"/>
      <name val="Calibri"/>
      <family val="2"/>
    </font>
    <font>
      <b/>
      <sz val="10"/>
      <name val="Calibri"/>
      <family val="2"/>
    </font>
    <font>
      <sz val="10"/>
      <name val="Calibri"/>
      <family val="2"/>
    </font>
    <font>
      <b/>
      <sz val="16"/>
      <name val="Calibri"/>
      <family val="2"/>
    </font>
    <font>
      <b/>
      <sz val="12"/>
      <name val="Calibri"/>
      <family val="2"/>
    </font>
    <font>
      <b/>
      <sz val="16"/>
      <color indexed="10"/>
      <name val="Calibri"/>
      <family val="2"/>
    </font>
    <font>
      <u/>
      <sz val="10"/>
      <name val="Calibri"/>
      <family val="2"/>
    </font>
    <font>
      <b/>
      <sz val="8"/>
      <name val="Calibri"/>
      <family val="2"/>
    </font>
    <font>
      <b/>
      <sz val="11"/>
      <name val="Calibri"/>
      <family val="2"/>
    </font>
    <font>
      <sz val="11"/>
      <name val="Calibri"/>
      <family val="2"/>
    </font>
    <font>
      <b/>
      <u/>
      <sz val="11"/>
      <name val="Calibri"/>
      <family val="2"/>
    </font>
    <font>
      <sz val="9"/>
      <name val="Calibri"/>
      <family val="2"/>
    </font>
    <font>
      <sz val="11"/>
      <color theme="1"/>
      <name val="Calibri"/>
      <family val="2"/>
    </font>
    <font>
      <sz val="14"/>
      <name val="Calibri"/>
      <family val="2"/>
    </font>
    <font>
      <b/>
      <sz val="14"/>
      <name val="Calibri"/>
      <family val="2"/>
    </font>
    <font>
      <b/>
      <sz val="18"/>
      <color theme="1"/>
      <name val="Calibri"/>
      <family val="2"/>
    </font>
    <font>
      <b/>
      <sz val="11"/>
      <color theme="1"/>
      <name val="Calibri"/>
      <family val="2"/>
    </font>
    <font>
      <b/>
      <sz val="14"/>
      <color theme="1"/>
      <name val="Calibri"/>
      <family val="2"/>
    </font>
    <font>
      <b/>
      <sz val="12"/>
      <color theme="1"/>
      <name val="Calibri"/>
      <family val="2"/>
    </font>
    <font>
      <i/>
      <sz val="11"/>
      <color theme="1"/>
      <name val="Calibri"/>
      <family val="2"/>
    </font>
    <font>
      <sz val="8"/>
      <color rgb="FFFF0000"/>
      <name val="Calibri"/>
      <family val="2"/>
    </font>
    <font>
      <b/>
      <sz val="11"/>
      <color rgb="FFFF0000"/>
      <name val="Calibri"/>
      <family val="2"/>
    </font>
    <font>
      <sz val="10"/>
      <color rgb="FFFF0000"/>
      <name val="Calibri"/>
      <family val="2"/>
    </font>
    <font>
      <sz val="11"/>
      <color rgb="FFFF0000"/>
      <name val="Calibri"/>
      <family val="2"/>
    </font>
    <font>
      <sz val="14"/>
      <color rgb="FFFF0000"/>
      <name val="Calibri"/>
      <family val="2"/>
    </font>
    <font>
      <sz val="8"/>
      <color rgb="FFFF0000"/>
      <name val="Aptos Narrow"/>
      <family val="2"/>
    </font>
  </fonts>
  <fills count="7">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FFFF00"/>
        <bgColor indexed="64"/>
      </patternFill>
    </fill>
  </fills>
  <borders count="53">
    <border>
      <left/>
      <right/>
      <top/>
      <bottom/>
      <diagonal/>
    </border>
    <border>
      <left/>
      <right/>
      <top/>
      <bottom style="thin">
        <color indexed="8"/>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8"/>
      </left>
      <right/>
      <top/>
      <bottom style="thin">
        <color indexed="8"/>
      </bottom>
      <diagonal/>
    </border>
    <border>
      <left style="thin">
        <color indexed="8"/>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8"/>
      </top>
      <bottom/>
      <diagonal/>
    </border>
    <border>
      <left style="thin">
        <color indexed="64"/>
      </left>
      <right style="thin">
        <color indexed="64"/>
      </right>
      <top/>
      <bottom style="thin">
        <color indexed="8"/>
      </bottom>
      <diagonal/>
    </border>
    <border>
      <left/>
      <right style="thin">
        <color indexed="64"/>
      </right>
      <top style="thin">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thin">
        <color indexed="64"/>
      </top>
      <bottom style="thick">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thick">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ck">
        <color indexed="64"/>
      </right>
      <top/>
      <bottom/>
      <diagonal/>
    </border>
    <border>
      <left/>
      <right style="thick">
        <color indexed="64"/>
      </right>
      <top style="thin">
        <color indexed="64"/>
      </top>
      <bottom/>
      <diagonal/>
    </border>
    <border>
      <left/>
      <right style="thick">
        <color indexed="64"/>
      </right>
      <top/>
      <bottom style="thin">
        <color indexed="64"/>
      </bottom>
      <diagonal/>
    </border>
  </borders>
  <cellStyleXfs count="14">
    <xf numFmtId="0" fontId="0" fillId="0" borderId="0"/>
    <xf numFmtId="43" fontId="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cellStyleXfs>
  <cellXfs count="257">
    <xf numFmtId="0" fontId="0" fillId="0" borderId="0" xfId="0"/>
    <xf numFmtId="0" fontId="4" fillId="0" borderId="0" xfId="0" applyFont="1"/>
    <xf numFmtId="0" fontId="5" fillId="0" borderId="0" xfId="0" applyFont="1"/>
    <xf numFmtId="43" fontId="5" fillId="0" borderId="0" xfId="1" applyFont="1" applyBorder="1" applyProtection="1"/>
    <xf numFmtId="164" fontId="6" fillId="0" borderId="0" xfId="1" applyNumberFormat="1" applyFont="1" applyBorder="1" applyProtection="1"/>
    <xf numFmtId="9" fontId="6" fillId="0" borderId="0" xfId="10" applyFont="1" applyBorder="1" applyProtection="1"/>
    <xf numFmtId="0" fontId="6" fillId="0" borderId="0" xfId="0" applyFont="1"/>
    <xf numFmtId="43" fontId="6" fillId="0" borderId="0" xfId="1" applyFont="1" applyBorder="1" applyProtection="1"/>
    <xf numFmtId="0" fontId="6" fillId="0" borderId="1" xfId="0" applyFont="1" applyBorder="1"/>
    <xf numFmtId="43" fontId="6" fillId="0" borderId="2" xfId="1" applyFont="1" applyBorder="1" applyProtection="1"/>
    <xf numFmtId="164" fontId="6" fillId="0" borderId="2" xfId="1" applyNumberFormat="1" applyFont="1" applyBorder="1" applyProtection="1"/>
    <xf numFmtId="43" fontId="6" fillId="0" borderId="7" xfId="1" applyFont="1" applyBorder="1" applyProtection="1"/>
    <xf numFmtId="164" fontId="6" fillId="0" borderId="7" xfId="1" applyNumberFormat="1" applyFont="1" applyBorder="1" applyProtection="1"/>
    <xf numFmtId="164" fontId="8" fillId="0" borderId="0" xfId="1" applyNumberFormat="1" applyFont="1" applyBorder="1" applyProtection="1"/>
    <xf numFmtId="0" fontId="6" fillId="0" borderId="2" xfId="0" applyFont="1" applyBorder="1"/>
    <xf numFmtId="164" fontId="6" fillId="0" borderId="3" xfId="1" applyNumberFormat="1" applyFont="1" applyBorder="1" applyProtection="1"/>
    <xf numFmtId="0" fontId="4" fillId="0" borderId="36" xfId="0" applyFont="1" applyBorder="1"/>
    <xf numFmtId="0" fontId="4" fillId="0" borderId="37" xfId="0" applyFont="1" applyBorder="1"/>
    <xf numFmtId="0" fontId="4" fillId="0" borderId="17" xfId="0" applyFont="1" applyBorder="1"/>
    <xf numFmtId="0" fontId="12" fillId="0" borderId="0" xfId="0" applyFont="1"/>
    <xf numFmtId="0" fontId="13" fillId="0" borderId="1" xfId="0" quotePrefix="1" applyFont="1" applyBorder="1" applyAlignment="1" applyProtection="1">
      <alignment horizontal="left"/>
      <protection locked="0"/>
    </xf>
    <xf numFmtId="49" fontId="6" fillId="0" borderId="17" xfId="0" applyNumberFormat="1" applyFont="1" applyBorder="1" applyAlignment="1">
      <alignment horizontal="center"/>
    </xf>
    <xf numFmtId="49" fontId="6" fillId="0" borderId="18" xfId="0" applyNumberFormat="1" applyFont="1" applyBorder="1" applyAlignment="1">
      <alignment horizontal="center"/>
    </xf>
    <xf numFmtId="49" fontId="10" fillId="0" borderId="17" xfId="0" applyNumberFormat="1" applyFont="1" applyBorder="1" applyAlignment="1">
      <alignment horizontal="center"/>
    </xf>
    <xf numFmtId="49" fontId="10" fillId="0" borderId="18" xfId="0" applyNumberFormat="1" applyFont="1" applyBorder="1" applyAlignment="1">
      <alignment horizontal="center"/>
    </xf>
    <xf numFmtId="49" fontId="6" fillId="0" borderId="19" xfId="0" quotePrefix="1" applyNumberFormat="1" applyFont="1" applyBorder="1" applyAlignment="1">
      <alignment horizontal="center"/>
    </xf>
    <xf numFmtId="49" fontId="6" fillId="0" borderId="20" xfId="0" quotePrefix="1" applyNumberFormat="1" applyFont="1" applyBorder="1" applyAlignment="1">
      <alignment horizontal="center"/>
    </xf>
    <xf numFmtId="10" fontId="6" fillId="2" borderId="2" xfId="10" applyNumberFormat="1" applyFont="1" applyFill="1" applyBorder="1" applyProtection="1"/>
    <xf numFmtId="10" fontId="6" fillId="2" borderId="3" xfId="10" applyNumberFormat="1" applyFont="1" applyFill="1" applyBorder="1" applyProtection="1"/>
    <xf numFmtId="164" fontId="6" fillId="3" borderId="3" xfId="1" applyNumberFormat="1" applyFont="1" applyFill="1" applyBorder="1" applyProtection="1"/>
    <xf numFmtId="10" fontId="6" fillId="2" borderId="4" xfId="10" applyNumberFormat="1" applyFont="1" applyFill="1" applyBorder="1" applyProtection="1"/>
    <xf numFmtId="164" fontId="6" fillId="0" borderId="5" xfId="1" applyNumberFormat="1" applyFont="1" applyBorder="1" applyProtection="1"/>
    <xf numFmtId="10" fontId="6" fillId="2" borderId="5" xfId="10" applyNumberFormat="1" applyFont="1" applyFill="1" applyBorder="1" applyProtection="1"/>
    <xf numFmtId="0" fontId="4" fillId="0" borderId="40" xfId="0" applyFont="1" applyBorder="1"/>
    <xf numFmtId="0" fontId="6" fillId="0" borderId="27" xfId="0" applyFont="1" applyBorder="1"/>
    <xf numFmtId="164" fontId="6" fillId="0" borderId="29" xfId="1" applyNumberFormat="1" applyFont="1" applyBorder="1" applyProtection="1"/>
    <xf numFmtId="164" fontId="6" fillId="0" borderId="42" xfId="1" applyNumberFormat="1" applyFont="1" applyBorder="1" applyProtection="1"/>
    <xf numFmtId="10" fontId="6" fillId="2" borderId="12" xfId="10" applyNumberFormat="1" applyFont="1" applyFill="1" applyBorder="1" applyProtection="1"/>
    <xf numFmtId="164" fontId="6" fillId="0" borderId="6" xfId="1" applyNumberFormat="1" applyFont="1" applyBorder="1" applyProtection="1"/>
    <xf numFmtId="164" fontId="6" fillId="0" borderId="16" xfId="1" applyNumberFormat="1" applyFont="1" applyBorder="1" applyProtection="1"/>
    <xf numFmtId="0" fontId="4" fillId="0" borderId="19" xfId="0" applyFont="1" applyBorder="1"/>
    <xf numFmtId="0" fontId="15" fillId="0" borderId="41" xfId="0" applyFont="1" applyBorder="1"/>
    <xf numFmtId="0" fontId="4" fillId="0" borderId="41" xfId="0" applyFont="1" applyBorder="1"/>
    <xf numFmtId="164" fontId="6" fillId="0" borderId="43" xfId="1" applyNumberFormat="1" applyFont="1" applyBorder="1" applyProtection="1"/>
    <xf numFmtId="10" fontId="6" fillId="2" borderId="43" xfId="10" applyNumberFormat="1" applyFont="1" applyFill="1" applyBorder="1" applyProtection="1"/>
    <xf numFmtId="164" fontId="6" fillId="0" borderId="44" xfId="1" applyNumberFormat="1" applyFont="1" applyBorder="1" applyProtection="1"/>
    <xf numFmtId="10" fontId="6" fillId="2" borderId="45" xfId="10" applyNumberFormat="1" applyFont="1" applyFill="1" applyBorder="1" applyProtection="1"/>
    <xf numFmtId="0" fontId="6" fillId="0" borderId="0" xfId="0" applyFont="1" applyProtection="1">
      <protection locked="0"/>
    </xf>
    <xf numFmtId="0" fontId="4" fillId="0" borderId="17" xfId="0" applyFont="1" applyBorder="1" applyProtection="1">
      <protection locked="0"/>
    </xf>
    <xf numFmtId="0" fontId="4" fillId="0" borderId="0" xfId="0" applyFont="1" applyProtection="1">
      <protection locked="0"/>
    </xf>
    <xf numFmtId="0" fontId="4" fillId="0" borderId="21" xfId="0" applyFont="1" applyBorder="1" applyProtection="1">
      <protection locked="0"/>
    </xf>
    <xf numFmtId="0" fontId="4" fillId="0" borderId="22" xfId="0" applyFont="1" applyBorder="1" applyProtection="1">
      <protection locked="0"/>
    </xf>
    <xf numFmtId="43" fontId="4" fillId="0" borderId="22" xfId="1" applyFont="1" applyBorder="1" applyProtection="1">
      <protection locked="0"/>
    </xf>
    <xf numFmtId="164" fontId="4" fillId="0" borderId="22" xfId="1" applyNumberFormat="1" applyFont="1" applyBorder="1" applyProtection="1">
      <protection locked="0"/>
    </xf>
    <xf numFmtId="9" fontId="4" fillId="0" borderId="22" xfId="10" applyFont="1" applyBorder="1" applyProtection="1">
      <protection locked="0"/>
    </xf>
    <xf numFmtId="0" fontId="4" fillId="0" borderId="23" xfId="0" applyFont="1" applyBorder="1" applyProtection="1">
      <protection locked="0"/>
    </xf>
    <xf numFmtId="0" fontId="4" fillId="0" borderId="24" xfId="0" applyFont="1" applyBorder="1" applyProtection="1">
      <protection locked="0"/>
    </xf>
    <xf numFmtId="0" fontId="5" fillId="0" borderId="0" xfId="0" applyFont="1" applyProtection="1">
      <protection locked="0"/>
    </xf>
    <xf numFmtId="43" fontId="5" fillId="0" borderId="0" xfId="1" applyFont="1" applyBorder="1" applyProtection="1">
      <protection locked="0"/>
    </xf>
    <xf numFmtId="164" fontId="6" fillId="0" borderId="0" xfId="1" applyNumberFormat="1" applyFont="1" applyBorder="1" applyProtection="1">
      <protection locked="0"/>
    </xf>
    <xf numFmtId="9" fontId="6" fillId="0" borderId="0" xfId="10" applyFont="1" applyBorder="1" applyProtection="1">
      <protection locked="0"/>
    </xf>
    <xf numFmtId="0" fontId="4" fillId="0" borderId="25" xfId="0" applyFont="1" applyBorder="1" applyProtection="1">
      <protection locked="0"/>
    </xf>
    <xf numFmtId="43" fontId="6" fillId="0" borderId="0" xfId="1" applyFont="1" applyBorder="1" applyProtection="1">
      <protection locked="0"/>
    </xf>
    <xf numFmtId="0" fontId="6" fillId="0" borderId="0" xfId="0" applyFont="1" applyAlignment="1" applyProtection="1">
      <alignment horizontal="center"/>
      <protection locked="0"/>
    </xf>
    <xf numFmtId="164" fontId="4" fillId="0" borderId="0" xfId="1" applyNumberFormat="1" applyFont="1" applyBorder="1" applyProtection="1">
      <protection locked="0"/>
    </xf>
    <xf numFmtId="164" fontId="9" fillId="0" borderId="0" xfId="1" applyNumberFormat="1" applyFont="1" applyBorder="1" applyProtection="1">
      <protection locked="0"/>
    </xf>
    <xf numFmtId="9" fontId="9" fillId="0" borderId="0" xfId="10" applyFont="1" applyBorder="1" applyProtection="1">
      <protection locked="0"/>
    </xf>
    <xf numFmtId="164" fontId="4" fillId="0" borderId="0" xfId="1" applyNumberFormat="1" applyFont="1" applyProtection="1">
      <protection locked="0"/>
    </xf>
    <xf numFmtId="9" fontId="4" fillId="0" borderId="0" xfId="10" applyFont="1" applyBorder="1" applyProtection="1">
      <protection locked="0"/>
    </xf>
    <xf numFmtId="164" fontId="6" fillId="0" borderId="0" xfId="1" applyNumberFormat="1" applyFont="1" applyBorder="1" applyAlignment="1" applyProtection="1">
      <alignment horizontal="left"/>
      <protection locked="0"/>
    </xf>
    <xf numFmtId="164" fontId="10" fillId="0" borderId="0" xfId="1" applyNumberFormat="1" applyFont="1" applyBorder="1" applyProtection="1">
      <protection locked="0"/>
    </xf>
    <xf numFmtId="164" fontId="5" fillId="0" borderId="0" xfId="1" applyNumberFormat="1" applyFont="1" applyBorder="1" applyProtection="1">
      <protection locked="0"/>
    </xf>
    <xf numFmtId="9" fontId="5" fillId="0" borderId="0" xfId="10" applyFont="1" applyBorder="1" applyProtection="1">
      <protection locked="0"/>
    </xf>
    <xf numFmtId="49" fontId="5" fillId="0" borderId="0" xfId="0" applyNumberFormat="1" applyFont="1" applyAlignment="1" applyProtection="1">
      <alignment horizontal="center"/>
      <protection locked="0"/>
    </xf>
    <xf numFmtId="164" fontId="5" fillId="0" borderId="0" xfId="1" applyNumberFormat="1" applyFont="1" applyBorder="1" applyAlignment="1" applyProtection="1">
      <alignment horizontal="center"/>
      <protection locked="0"/>
    </xf>
    <xf numFmtId="9" fontId="5" fillId="0" borderId="0" xfId="10" applyFont="1" applyBorder="1" applyAlignment="1" applyProtection="1">
      <alignment horizontal="center"/>
      <protection locked="0"/>
    </xf>
    <xf numFmtId="164" fontId="11" fillId="0" borderId="0" xfId="1" applyNumberFormat="1" applyFont="1" applyBorder="1" applyAlignment="1" applyProtection="1">
      <alignment horizontal="center"/>
      <protection locked="0"/>
    </xf>
    <xf numFmtId="164" fontId="11" fillId="0" borderId="0" xfId="1" quotePrefix="1" applyNumberFormat="1" applyFont="1" applyBorder="1" applyAlignment="1" applyProtection="1">
      <alignment horizontal="center"/>
      <protection locked="0"/>
    </xf>
    <xf numFmtId="0" fontId="6" fillId="0" borderId="0" xfId="0" applyFont="1" applyAlignment="1" applyProtection="1">
      <alignment horizontal="right"/>
      <protection locked="0"/>
    </xf>
    <xf numFmtId="0" fontId="6" fillId="0" borderId="9" xfId="0" applyFont="1" applyBorder="1" applyAlignment="1" applyProtection="1">
      <alignment wrapText="1"/>
      <protection locked="0"/>
    </xf>
    <xf numFmtId="0" fontId="6" fillId="0" borderId="8" xfId="0" applyFont="1" applyBorder="1" applyAlignment="1" applyProtection="1">
      <alignment wrapText="1"/>
      <protection locked="0"/>
    </xf>
    <xf numFmtId="43" fontId="4" fillId="0" borderId="0" xfId="1" applyFont="1" applyBorder="1" applyProtection="1">
      <protection locked="0"/>
    </xf>
    <xf numFmtId="0" fontId="4" fillId="0" borderId="26" xfId="0" applyFont="1" applyBorder="1" applyProtection="1">
      <protection locked="0"/>
    </xf>
    <xf numFmtId="0" fontId="4" fillId="0" borderId="27" xfId="0" applyFont="1" applyBorder="1" applyProtection="1">
      <protection locked="0"/>
    </xf>
    <xf numFmtId="43" fontId="4" fillId="0" borderId="27" xfId="1" applyFont="1" applyBorder="1" applyProtection="1">
      <protection locked="0"/>
    </xf>
    <xf numFmtId="164" fontId="6" fillId="0" borderId="27" xfId="1" applyNumberFormat="1" applyFont="1" applyBorder="1" applyProtection="1">
      <protection locked="0"/>
    </xf>
    <xf numFmtId="9" fontId="6" fillId="0" borderId="27" xfId="10" applyFont="1" applyBorder="1" applyProtection="1">
      <protection locked="0"/>
    </xf>
    <xf numFmtId="164" fontId="4" fillId="0" borderId="27" xfId="1" applyNumberFormat="1" applyFont="1" applyBorder="1" applyProtection="1">
      <protection locked="0"/>
    </xf>
    <xf numFmtId="0" fontId="4" fillId="0" borderId="28" xfId="0" applyFont="1" applyBorder="1" applyProtection="1">
      <protection locked="0"/>
    </xf>
    <xf numFmtId="43" fontId="4" fillId="0" borderId="0" xfId="1" applyFont="1" applyProtection="1">
      <protection locked="0"/>
    </xf>
    <xf numFmtId="9" fontId="4" fillId="0" borderId="0" xfId="10" applyFont="1" applyProtection="1">
      <protection locked="0"/>
    </xf>
    <xf numFmtId="164" fontId="4" fillId="0" borderId="0" xfId="1" applyNumberFormat="1" applyFont="1" applyBorder="1" applyProtection="1"/>
    <xf numFmtId="164" fontId="16" fillId="0" borderId="3" xfId="11" applyNumberFormat="1" applyFont="1" applyFill="1" applyBorder="1" applyProtection="1"/>
    <xf numFmtId="0" fontId="13" fillId="0" borderId="2" xfId="0" quotePrefix="1" applyFont="1" applyBorder="1"/>
    <xf numFmtId="0" fontId="13" fillId="0" borderId="2" xfId="0" applyFont="1" applyBorder="1"/>
    <xf numFmtId="164" fontId="16" fillId="0" borderId="0" xfId="11" applyNumberFormat="1" applyFont="1" applyFill="1" applyProtection="1">
      <protection locked="0"/>
    </xf>
    <xf numFmtId="0" fontId="16" fillId="0" borderId="0" xfId="13" applyFont="1" applyProtection="1">
      <protection locked="0"/>
    </xf>
    <xf numFmtId="0" fontId="13" fillId="0" borderId="7" xfId="0" quotePrefix="1" applyFont="1" applyBorder="1"/>
    <xf numFmtId="0" fontId="13" fillId="0" borderId="7" xfId="0" applyFont="1" applyBorder="1"/>
    <xf numFmtId="0" fontId="13" fillId="0" borderId="0" xfId="0" quotePrefix="1" applyFont="1" applyAlignment="1" applyProtection="1">
      <alignment horizontal="left"/>
      <protection locked="0"/>
    </xf>
    <xf numFmtId="0" fontId="13" fillId="0" borderId="0" xfId="0" applyFont="1" applyProtection="1">
      <protection locked="0"/>
    </xf>
    <xf numFmtId="0" fontId="19" fillId="0" borderId="0" xfId="13" applyFont="1" applyProtection="1">
      <protection locked="0"/>
    </xf>
    <xf numFmtId="10" fontId="17" fillId="0" borderId="0" xfId="12" applyNumberFormat="1" applyFont="1" applyFill="1" applyBorder="1" applyAlignment="1" applyProtection="1">
      <alignment wrapText="1"/>
      <protection locked="0"/>
    </xf>
    <xf numFmtId="0" fontId="20" fillId="0" borderId="3" xfId="13" applyFont="1" applyBorder="1" applyAlignment="1">
      <alignment horizontal="center" wrapText="1"/>
    </xf>
    <xf numFmtId="164" fontId="20" fillId="0" borderId="3" xfId="11" applyNumberFormat="1" applyFont="1" applyFill="1" applyBorder="1" applyAlignment="1" applyProtection="1">
      <alignment horizontal="center" wrapText="1"/>
    </xf>
    <xf numFmtId="0" fontId="16" fillId="0" borderId="0" xfId="13" applyFont="1" applyAlignment="1" applyProtection="1">
      <alignment wrapText="1"/>
      <protection locked="0"/>
    </xf>
    <xf numFmtId="0" fontId="16" fillId="0" borderId="3" xfId="13" applyFont="1" applyBorder="1" applyAlignment="1" applyProtection="1">
      <alignment wrapText="1"/>
      <protection locked="0"/>
    </xf>
    <xf numFmtId="0" fontId="16" fillId="0" borderId="3" xfId="13" applyFont="1" applyBorder="1" applyProtection="1">
      <protection locked="0"/>
    </xf>
    <xf numFmtId="164" fontId="16" fillId="0" borderId="3" xfId="11" applyNumberFormat="1" applyFont="1" applyFill="1" applyBorder="1" applyProtection="1">
      <protection locked="0"/>
    </xf>
    <xf numFmtId="164" fontId="16" fillId="0" borderId="0" xfId="11" applyNumberFormat="1" applyFont="1" applyFill="1" applyProtection="1"/>
    <xf numFmtId="0" fontId="24" fillId="0" borderId="0" xfId="0" applyFont="1" applyAlignment="1">
      <alignment wrapText="1"/>
    </xf>
    <xf numFmtId="10" fontId="6" fillId="2" borderId="7" xfId="10" applyNumberFormat="1" applyFont="1" applyFill="1" applyBorder="1" applyProtection="1"/>
    <xf numFmtId="0" fontId="16" fillId="0" borderId="3" xfId="13" applyFont="1" applyBorder="1"/>
    <xf numFmtId="0" fontId="13" fillId="0" borderId="3" xfId="13" applyFont="1" applyBorder="1"/>
    <xf numFmtId="0" fontId="20" fillId="0" borderId="0" xfId="13" applyFont="1"/>
    <xf numFmtId="0" fontId="22" fillId="0" borderId="0" xfId="13" applyFont="1"/>
    <xf numFmtId="0" fontId="21" fillId="0" borderId="0" xfId="13" applyFont="1"/>
    <xf numFmtId="0" fontId="23" fillId="0" borderId="0" xfId="13" applyFont="1"/>
    <xf numFmtId="0" fontId="16" fillId="0" borderId="0" xfId="13" applyFont="1"/>
    <xf numFmtId="0" fontId="13" fillId="0" borderId="2" xfId="0" quotePrefix="1" applyFont="1" applyBorder="1" applyAlignment="1" applyProtection="1">
      <alignment horizontal="left"/>
      <protection locked="0"/>
    </xf>
    <xf numFmtId="164" fontId="6" fillId="3" borderId="4" xfId="1" applyNumberFormat="1" applyFont="1" applyFill="1" applyBorder="1" applyProtection="1"/>
    <xf numFmtId="164" fontId="6" fillId="3" borderId="3" xfId="1" applyNumberFormat="1" applyFont="1" applyFill="1" applyBorder="1" applyAlignment="1" applyProtection="1">
      <alignment horizontal="center"/>
    </xf>
    <xf numFmtId="164" fontId="6" fillId="0" borderId="4" xfId="1" applyNumberFormat="1" applyFont="1" applyBorder="1" applyProtection="1"/>
    <xf numFmtId="0" fontId="14" fillId="0" borderId="2" xfId="0" applyFont="1" applyBorder="1"/>
    <xf numFmtId="0" fontId="13" fillId="0" borderId="7" xfId="0" applyFont="1" applyBorder="1" applyAlignment="1">
      <alignment wrapText="1"/>
    </xf>
    <xf numFmtId="164" fontId="6" fillId="0" borderId="24" xfId="1" applyNumberFormat="1" applyFont="1" applyBorder="1" applyProtection="1"/>
    <xf numFmtId="0" fontId="13" fillId="0" borderId="7" xfId="0" applyFont="1" applyBorder="1" applyAlignment="1" applyProtection="1">
      <alignment wrapText="1"/>
      <protection locked="0"/>
    </xf>
    <xf numFmtId="0" fontId="6" fillId="0" borderId="14" xfId="0" applyFont="1" applyBorder="1"/>
    <xf numFmtId="43" fontId="6" fillId="0" borderId="4" xfId="1" applyFont="1" applyBorder="1" applyProtection="1"/>
    <xf numFmtId="164" fontId="6" fillId="0" borderId="4" xfId="1" applyNumberFormat="1" applyFont="1" applyBorder="1" applyAlignment="1" applyProtection="1">
      <alignment horizontal="center"/>
    </xf>
    <xf numFmtId="9" fontId="6" fillId="0" borderId="4" xfId="10" applyFont="1" applyBorder="1" applyProtection="1"/>
    <xf numFmtId="164" fontId="6" fillId="0" borderId="30" xfId="1" applyNumberFormat="1" applyFont="1" applyBorder="1" applyAlignment="1" applyProtection="1">
      <alignment horizontal="center"/>
    </xf>
    <xf numFmtId="164" fontId="6" fillId="0" borderId="33" xfId="1" applyNumberFormat="1" applyFont="1" applyBorder="1" applyAlignment="1" applyProtection="1">
      <alignment horizontal="center"/>
    </xf>
    <xf numFmtId="164" fontId="6" fillId="0" borderId="16" xfId="1" applyNumberFormat="1" applyFont="1" applyBorder="1" applyAlignment="1" applyProtection="1">
      <alignment horizontal="center"/>
    </xf>
    <xf numFmtId="0" fontId="6" fillId="0" borderId="12" xfId="0" applyFont="1" applyBorder="1" applyAlignment="1">
      <alignment horizontal="center"/>
    </xf>
    <xf numFmtId="43" fontId="5" fillId="0" borderId="12" xfId="1" applyFont="1" applyBorder="1" applyAlignment="1" applyProtection="1">
      <alignment horizontal="center"/>
    </xf>
    <xf numFmtId="164" fontId="6" fillId="0" borderId="12" xfId="1" applyNumberFormat="1" applyFont="1" applyBorder="1" applyAlignment="1" applyProtection="1">
      <alignment horizontal="center"/>
    </xf>
    <xf numFmtId="9" fontId="6" fillId="0" borderId="12" xfId="10" applyFont="1" applyBorder="1" applyAlignment="1" applyProtection="1">
      <alignment horizontal="center"/>
    </xf>
    <xf numFmtId="164" fontId="6" fillId="0" borderId="31" xfId="1" applyNumberFormat="1" applyFont="1" applyBorder="1" applyAlignment="1" applyProtection="1">
      <alignment horizontal="center"/>
    </xf>
    <xf numFmtId="164" fontId="6" fillId="0" borderId="34" xfId="1" applyNumberFormat="1" applyFont="1" applyBorder="1" applyAlignment="1" applyProtection="1">
      <alignment horizontal="center"/>
    </xf>
    <xf numFmtId="164" fontId="6" fillId="0" borderId="10" xfId="1" applyNumberFormat="1" applyFont="1" applyBorder="1" applyAlignment="1" applyProtection="1">
      <alignment horizontal="center"/>
    </xf>
    <xf numFmtId="0" fontId="6" fillId="0" borderId="15" xfId="0" applyFont="1" applyBorder="1" applyAlignment="1">
      <alignment horizontal="center"/>
    </xf>
    <xf numFmtId="43" fontId="5" fillId="0" borderId="13" xfId="1" applyFont="1" applyBorder="1" applyAlignment="1" applyProtection="1">
      <alignment horizontal="center"/>
    </xf>
    <xf numFmtId="164" fontId="6" fillId="0" borderId="13" xfId="1" applyNumberFormat="1" applyFont="1" applyBorder="1" applyAlignment="1" applyProtection="1">
      <alignment horizontal="center"/>
    </xf>
    <xf numFmtId="9" fontId="6" fillId="0" borderId="13" xfId="10" applyFont="1" applyBorder="1" applyAlignment="1" applyProtection="1">
      <alignment horizontal="center"/>
    </xf>
    <xf numFmtId="164" fontId="6" fillId="0" borderId="32" xfId="1" applyNumberFormat="1" applyFont="1" applyBorder="1" applyAlignment="1" applyProtection="1">
      <alignment horizontal="center"/>
    </xf>
    <xf numFmtId="164" fontId="6" fillId="0" borderId="35" xfId="1" applyNumberFormat="1" applyFont="1" applyBorder="1" applyAlignment="1" applyProtection="1">
      <alignment horizontal="center"/>
    </xf>
    <xf numFmtId="164" fontId="6" fillId="0" borderId="11" xfId="1" applyNumberFormat="1" applyFont="1" applyBorder="1" applyAlignment="1" applyProtection="1">
      <alignment horizontal="center"/>
    </xf>
    <xf numFmtId="0" fontId="16" fillId="4" borderId="3" xfId="13" applyFont="1" applyFill="1" applyBorder="1" applyAlignment="1">
      <alignment wrapText="1"/>
    </xf>
    <xf numFmtId="164" fontId="16" fillId="4" borderId="3" xfId="11" applyNumberFormat="1" applyFont="1" applyFill="1" applyBorder="1" applyProtection="1"/>
    <xf numFmtId="164" fontId="6" fillId="0" borderId="12" xfId="1" applyNumberFormat="1" applyFont="1" applyBorder="1" applyProtection="1"/>
    <xf numFmtId="164" fontId="6" fillId="0" borderId="3" xfId="1" applyNumberFormat="1" applyFont="1" applyBorder="1" applyAlignment="1" applyProtection="1">
      <alignment horizontal="center"/>
    </xf>
    <xf numFmtId="0" fontId="4" fillId="0" borderId="0" xfId="0" quotePrefix="1" applyFont="1"/>
    <xf numFmtId="0" fontId="25" fillId="0" borderId="0" xfId="13" applyFont="1"/>
    <xf numFmtId="0" fontId="25" fillId="0" borderId="0" xfId="13" applyFont="1" applyAlignment="1">
      <alignment wrapText="1"/>
    </xf>
    <xf numFmtId="0" fontId="13" fillId="0" borderId="7" xfId="0" quotePrefix="1" applyFont="1" applyBorder="1" applyAlignment="1" applyProtection="1">
      <alignment horizontal="left"/>
      <protection locked="0"/>
    </xf>
    <xf numFmtId="0" fontId="6" fillId="2" borderId="29" xfId="0" applyFont="1" applyFill="1" applyBorder="1"/>
    <xf numFmtId="0" fontId="6" fillId="2" borderId="2" xfId="0" applyFont="1" applyFill="1" applyBorder="1"/>
    <xf numFmtId="3" fontId="6" fillId="2" borderId="7" xfId="0" applyNumberFormat="1" applyFont="1" applyFill="1" applyBorder="1"/>
    <xf numFmtId="3" fontId="6" fillId="2" borderId="6" xfId="0" applyNumberFormat="1" applyFont="1" applyFill="1" applyBorder="1"/>
    <xf numFmtId="0" fontId="6" fillId="2" borderId="6" xfId="0" applyFont="1" applyFill="1" applyBorder="1"/>
    <xf numFmtId="3" fontId="6" fillId="2" borderId="2" xfId="0" applyNumberFormat="1" applyFont="1" applyFill="1" applyBorder="1"/>
    <xf numFmtId="164" fontId="6" fillId="0" borderId="11" xfId="1" applyNumberFormat="1" applyFont="1" applyBorder="1" applyProtection="1"/>
    <xf numFmtId="0" fontId="12" fillId="0" borderId="41" xfId="0" applyFont="1" applyBorder="1"/>
    <xf numFmtId="0" fontId="6" fillId="0" borderId="41" xfId="0" applyFont="1" applyBorder="1"/>
    <xf numFmtId="164" fontId="6" fillId="0" borderId="48" xfId="1" applyNumberFormat="1" applyFont="1" applyBorder="1" applyProtection="1"/>
    <xf numFmtId="10" fontId="6" fillId="2" borderId="48" xfId="10" applyNumberFormat="1" applyFont="1" applyFill="1" applyBorder="1" applyProtection="1"/>
    <xf numFmtId="0" fontId="16" fillId="4" borderId="3" xfId="13" applyFont="1" applyFill="1" applyBorder="1" applyAlignment="1" applyProtection="1">
      <alignment wrapText="1"/>
      <protection locked="0"/>
    </xf>
    <xf numFmtId="164" fontId="16" fillId="4" borderId="3" xfId="11" applyNumberFormat="1" applyFont="1" applyFill="1" applyBorder="1" applyProtection="1">
      <protection locked="0"/>
    </xf>
    <xf numFmtId="164" fontId="6" fillId="4" borderId="3" xfId="1" applyNumberFormat="1" applyFont="1" applyFill="1" applyBorder="1" applyProtection="1"/>
    <xf numFmtId="0" fontId="4" fillId="0" borderId="38" xfId="0" applyFont="1" applyBorder="1"/>
    <xf numFmtId="0" fontId="4" fillId="0" borderId="39" xfId="0" applyFont="1" applyBorder="1"/>
    <xf numFmtId="0" fontId="13" fillId="0" borderId="0" xfId="0" applyFont="1"/>
    <xf numFmtId="0" fontId="4" fillId="2" borderId="0" xfId="0" applyFont="1" applyFill="1"/>
    <xf numFmtId="0" fontId="6" fillId="0" borderId="0" xfId="0" quotePrefix="1" applyFont="1" applyAlignment="1">
      <alignment horizontal="left"/>
    </xf>
    <xf numFmtId="49" fontId="6" fillId="0" borderId="0" xfId="0" quotePrefix="1" applyNumberFormat="1" applyFont="1" applyAlignment="1">
      <alignment horizontal="center"/>
    </xf>
    <xf numFmtId="0" fontId="8" fillId="0" borderId="0" xfId="0" applyFont="1"/>
    <xf numFmtId="0" fontId="6" fillId="0" borderId="0" xfId="0" quotePrefix="1" applyFont="1" applyAlignment="1">
      <alignment horizontal="center"/>
    </xf>
    <xf numFmtId="0" fontId="6" fillId="2" borderId="0" xfId="0" quotePrefix="1" applyFont="1" applyFill="1" applyAlignment="1">
      <alignment horizontal="center"/>
    </xf>
    <xf numFmtId="0" fontId="6" fillId="0" borderId="39" xfId="0" applyFont="1" applyBorder="1"/>
    <xf numFmtId="0" fontId="12" fillId="0" borderId="0" xfId="0" quotePrefix="1" applyFont="1"/>
    <xf numFmtId="10" fontId="6" fillId="0" borderId="39" xfId="10" applyNumberFormat="1" applyFont="1" applyBorder="1" applyProtection="1"/>
    <xf numFmtId="10" fontId="6" fillId="0" borderId="39" xfId="10" applyNumberFormat="1" applyFont="1" applyBorder="1" applyProtection="1">
      <protection locked="0"/>
    </xf>
    <xf numFmtId="164" fontId="6" fillId="0" borderId="18" xfId="1" applyNumberFormat="1" applyFont="1" applyBorder="1" applyProtection="1"/>
    <xf numFmtId="0" fontId="6" fillId="2" borderId="0" xfId="0" applyFont="1" applyFill="1"/>
    <xf numFmtId="164" fontId="6" fillId="0" borderId="39" xfId="1" applyNumberFormat="1" applyFont="1" applyBorder="1" applyProtection="1"/>
    <xf numFmtId="3" fontId="6" fillId="0" borderId="39" xfId="0" applyNumberFormat="1" applyFont="1" applyBorder="1"/>
    <xf numFmtId="10" fontId="6" fillId="0" borderId="49" xfId="10" applyNumberFormat="1" applyFont="1" applyBorder="1" applyProtection="1"/>
    <xf numFmtId="0" fontId="15" fillId="0" borderId="0" xfId="0" applyFont="1"/>
    <xf numFmtId="0" fontId="4" fillId="0" borderId="49" xfId="0" applyFont="1" applyBorder="1"/>
    <xf numFmtId="0" fontId="24" fillId="0" borderId="0" xfId="0" applyFont="1" applyProtection="1">
      <protection locked="0"/>
    </xf>
    <xf numFmtId="0" fontId="26" fillId="0" borderId="0" xfId="0" applyFont="1" applyAlignment="1" applyProtection="1">
      <alignment horizontal="center"/>
      <protection locked="0"/>
    </xf>
    <xf numFmtId="0" fontId="16" fillId="0" borderId="3" xfId="13" applyFont="1" applyBorder="1" applyAlignment="1">
      <alignment wrapText="1"/>
    </xf>
    <xf numFmtId="164" fontId="16" fillId="0" borderId="3" xfId="11" applyNumberFormat="1" applyFont="1" applyFill="1" applyBorder="1" applyAlignment="1" applyProtection="1">
      <alignment wrapText="1"/>
      <protection locked="0"/>
    </xf>
    <xf numFmtId="164" fontId="16" fillId="0" borderId="0" xfId="11" applyNumberFormat="1" applyFont="1" applyFill="1" applyAlignment="1" applyProtection="1">
      <alignment wrapText="1"/>
    </xf>
    <xf numFmtId="0" fontId="20" fillId="0" borderId="0" xfId="13" applyFont="1" applyAlignment="1">
      <alignment wrapText="1"/>
    </xf>
    <xf numFmtId="164" fontId="16" fillId="0" borderId="3" xfId="11" applyNumberFormat="1" applyFont="1" applyFill="1" applyBorder="1" applyAlignment="1" applyProtection="1">
      <alignment wrapText="1"/>
    </xf>
    <xf numFmtId="0" fontId="13" fillId="0" borderId="3" xfId="13" applyFont="1" applyBorder="1" applyAlignment="1">
      <alignment wrapText="1"/>
    </xf>
    <xf numFmtId="164" fontId="16" fillId="4" borderId="3" xfId="11" applyNumberFormat="1" applyFont="1" applyFill="1" applyBorder="1" applyAlignment="1" applyProtection="1">
      <alignment wrapText="1"/>
    </xf>
    <xf numFmtId="0" fontId="12" fillId="0" borderId="0" xfId="0" applyFont="1" applyAlignment="1">
      <alignment wrapText="1"/>
    </xf>
    <xf numFmtId="0" fontId="27" fillId="0" borderId="0" xfId="13" applyFont="1" applyProtection="1">
      <protection locked="0"/>
    </xf>
    <xf numFmtId="0" fontId="27" fillId="6" borderId="0" xfId="13" applyFont="1" applyFill="1" applyProtection="1">
      <protection locked="0"/>
    </xf>
    <xf numFmtId="10" fontId="28" fillId="6" borderId="0" xfId="12" applyNumberFormat="1" applyFont="1" applyFill="1" applyBorder="1" applyAlignment="1" applyProtection="1">
      <alignment wrapText="1"/>
      <protection locked="0"/>
    </xf>
    <xf numFmtId="0" fontId="27" fillId="6" borderId="0" xfId="13" applyFont="1" applyFill="1" applyAlignment="1" applyProtection="1">
      <alignment wrapText="1"/>
      <protection locked="0"/>
    </xf>
    <xf numFmtId="0" fontId="29" fillId="5" borderId="0" xfId="13" applyFont="1" applyFill="1" applyAlignment="1" applyProtection="1">
      <alignment wrapText="1"/>
      <protection hidden="1"/>
    </xf>
    <xf numFmtId="10" fontId="29" fillId="5" borderId="0" xfId="12" applyNumberFormat="1" applyFont="1" applyFill="1" applyBorder="1" applyAlignment="1" applyProtection="1">
      <alignment wrapText="1"/>
      <protection hidden="1"/>
    </xf>
    <xf numFmtId="0" fontId="29" fillId="5" borderId="0" xfId="13" applyFont="1" applyFill="1" applyProtection="1">
      <protection hidden="1"/>
    </xf>
    <xf numFmtId="0" fontId="29" fillId="0" borderId="0" xfId="13" applyFont="1" applyAlignment="1" applyProtection="1">
      <alignment wrapText="1"/>
      <protection hidden="1"/>
    </xf>
    <xf numFmtId="0" fontId="29" fillId="5" borderId="0" xfId="13" applyFont="1" applyFill="1" applyAlignment="1" applyProtection="1">
      <alignment horizontal="left" wrapText="1"/>
      <protection hidden="1"/>
    </xf>
    <xf numFmtId="10" fontId="29" fillId="5" borderId="0" xfId="12" applyNumberFormat="1" applyFont="1" applyFill="1" applyBorder="1" applyAlignment="1" applyProtection="1">
      <alignment horizontal="left" wrapText="1"/>
      <protection hidden="1"/>
    </xf>
    <xf numFmtId="0" fontId="24" fillId="5" borderId="0" xfId="0" applyFont="1" applyFill="1" applyAlignment="1">
      <alignment wrapText="1"/>
    </xf>
    <xf numFmtId="0" fontId="24" fillId="5" borderId="0" xfId="0" applyFont="1" applyFill="1"/>
    <xf numFmtId="41" fontId="6" fillId="0" borderId="11" xfId="1" applyNumberFormat="1" applyFont="1" applyBorder="1" applyAlignment="1" applyProtection="1">
      <alignment horizontal="left"/>
      <protection locked="0"/>
    </xf>
    <xf numFmtId="0" fontId="6" fillId="0" borderId="4" xfId="0" applyFont="1" applyBorder="1" applyAlignment="1" applyProtection="1">
      <alignment wrapText="1"/>
      <protection locked="0"/>
    </xf>
    <xf numFmtId="0" fontId="6" fillId="0" borderId="13" xfId="0" applyFont="1" applyBorder="1" applyAlignment="1" applyProtection="1">
      <alignment wrapText="1"/>
      <protection locked="0"/>
    </xf>
    <xf numFmtId="41" fontId="6" fillId="0" borderId="16" xfId="1" applyNumberFormat="1" applyFont="1" applyBorder="1" applyAlignment="1" applyProtection="1">
      <alignment horizontal="left"/>
      <protection locked="0"/>
    </xf>
    <xf numFmtId="0" fontId="6" fillId="0" borderId="0" xfId="0" quotePrefix="1" applyFont="1" applyProtection="1">
      <protection locked="0"/>
    </xf>
    <xf numFmtId="164" fontId="16" fillId="0" borderId="7" xfId="11" applyNumberFormat="1" applyFont="1" applyFill="1" applyBorder="1" applyProtection="1">
      <protection locked="0"/>
    </xf>
    <xf numFmtId="0" fontId="16" fillId="0" borderId="6" xfId="13" applyFont="1" applyBorder="1" applyAlignment="1" applyProtection="1">
      <alignment wrapText="1"/>
      <protection locked="0"/>
    </xf>
    <xf numFmtId="0" fontId="29" fillId="5" borderId="31" xfId="13" applyFont="1" applyFill="1" applyBorder="1" applyProtection="1">
      <protection hidden="1"/>
    </xf>
    <xf numFmtId="0" fontId="7" fillId="0" borderId="0" xfId="0" applyFont="1" applyAlignment="1">
      <alignment horizontal="center"/>
    </xf>
    <xf numFmtId="0" fontId="15" fillId="0" borderId="0" xfId="0" applyFont="1" applyAlignment="1">
      <alignment vertical="top" wrapText="1"/>
    </xf>
    <xf numFmtId="0" fontId="0" fillId="0" borderId="0" xfId="0"/>
    <xf numFmtId="0" fontId="10" fillId="6" borderId="36" xfId="0" applyFont="1" applyFill="1" applyBorder="1" applyAlignment="1" applyProtection="1">
      <alignment horizontal="center"/>
      <protection locked="0"/>
    </xf>
    <xf numFmtId="0" fontId="10" fillId="6" borderId="38" xfId="0" applyFont="1" applyFill="1" applyBorder="1" applyAlignment="1" applyProtection="1">
      <alignment horizontal="center"/>
      <protection locked="0"/>
    </xf>
    <xf numFmtId="0" fontId="10" fillId="0" borderId="17" xfId="0" applyFont="1" applyBorder="1" applyAlignment="1">
      <alignment horizontal="center"/>
    </xf>
    <xf numFmtId="0" fontId="10" fillId="0" borderId="39" xfId="0" applyFont="1" applyBorder="1" applyAlignment="1">
      <alignment horizontal="center"/>
    </xf>
    <xf numFmtId="0" fontId="10" fillId="0" borderId="36" xfId="0" applyFont="1" applyBorder="1" applyAlignment="1" applyProtection="1">
      <alignment horizontal="center"/>
      <protection locked="0"/>
    </xf>
    <xf numFmtId="0" fontId="10" fillId="0" borderId="38" xfId="0" applyFont="1" applyBorder="1" applyAlignment="1" applyProtection="1">
      <alignment horizontal="center"/>
      <protection locked="0"/>
    </xf>
    <xf numFmtId="41" fontId="6" fillId="0" borderId="33" xfId="1" applyNumberFormat="1" applyFont="1" applyBorder="1" applyAlignment="1" applyProtection="1">
      <alignment horizontal="center"/>
      <protection locked="0"/>
    </xf>
    <xf numFmtId="41" fontId="6" fillId="0" borderId="35" xfId="1" applyNumberFormat="1" applyFont="1" applyBorder="1" applyAlignment="1" applyProtection="1">
      <alignment horizontal="center"/>
      <protection locked="0"/>
    </xf>
    <xf numFmtId="43" fontId="6" fillId="0" borderId="4" xfId="1" applyFont="1" applyBorder="1" applyAlignment="1" applyProtection="1">
      <alignment horizontal="center"/>
      <protection locked="0"/>
    </xf>
    <xf numFmtId="43" fontId="6" fillId="0" borderId="13" xfId="1" applyFont="1" applyBorder="1" applyAlignment="1" applyProtection="1">
      <alignment horizontal="center"/>
      <protection locked="0"/>
    </xf>
    <xf numFmtId="164" fontId="6" fillId="0" borderId="3" xfId="1" applyNumberFormat="1" applyFont="1" applyBorder="1" applyAlignment="1" applyProtection="1">
      <alignment horizontal="center"/>
      <protection locked="0"/>
    </xf>
    <xf numFmtId="9" fontId="6" fillId="0" borderId="3" xfId="10" applyFont="1" applyBorder="1" applyAlignment="1" applyProtection="1">
      <alignment horizontal="center"/>
      <protection locked="0"/>
    </xf>
    <xf numFmtId="41" fontId="6" fillId="0" borderId="3" xfId="1" applyNumberFormat="1" applyFont="1" applyBorder="1" applyAlignment="1" applyProtection="1">
      <alignment horizontal="center"/>
      <protection locked="0"/>
    </xf>
    <xf numFmtId="41" fontId="6" fillId="0" borderId="51" xfId="1" applyNumberFormat="1" applyFont="1" applyBorder="1" applyAlignment="1" applyProtection="1">
      <alignment horizontal="center"/>
      <protection locked="0"/>
    </xf>
    <xf numFmtId="41" fontId="6" fillId="0" borderId="52" xfId="1" applyNumberFormat="1" applyFont="1" applyBorder="1" applyAlignment="1" applyProtection="1">
      <alignment horizontal="center"/>
      <protection locked="0"/>
    </xf>
    <xf numFmtId="41" fontId="6" fillId="0" borderId="33" xfId="1" applyNumberFormat="1" applyFont="1" applyBorder="1" applyAlignment="1" applyProtection="1">
      <alignment horizontal="left"/>
      <protection locked="0"/>
    </xf>
    <xf numFmtId="41" fontId="6" fillId="0" borderId="34" xfId="1" applyNumberFormat="1" applyFont="1" applyBorder="1" applyAlignment="1" applyProtection="1">
      <alignment horizontal="left"/>
      <protection locked="0"/>
    </xf>
    <xf numFmtId="41" fontId="6" fillId="0" borderId="4" xfId="1" applyNumberFormat="1" applyFont="1" applyBorder="1" applyAlignment="1" applyProtection="1">
      <alignment horizontal="left"/>
      <protection locked="0"/>
    </xf>
    <xf numFmtId="41" fontId="6" fillId="0" borderId="12" xfId="1" applyNumberFormat="1" applyFont="1" applyBorder="1" applyAlignment="1" applyProtection="1">
      <alignment horizontal="left"/>
      <protection locked="0"/>
    </xf>
    <xf numFmtId="43" fontId="6" fillId="0" borderId="12" xfId="1" applyFont="1" applyBorder="1" applyAlignment="1" applyProtection="1">
      <alignment horizontal="center"/>
      <protection locked="0"/>
    </xf>
    <xf numFmtId="164" fontId="6" fillId="0" borderId="4" xfId="1" applyNumberFormat="1" applyFont="1" applyBorder="1" applyAlignment="1" applyProtection="1">
      <alignment horizontal="left"/>
      <protection locked="0"/>
    </xf>
    <xf numFmtId="164" fontId="6" fillId="0" borderId="12" xfId="1" applyNumberFormat="1" applyFont="1" applyBorder="1" applyAlignment="1" applyProtection="1">
      <alignment horizontal="left"/>
      <protection locked="0"/>
    </xf>
    <xf numFmtId="9" fontId="6" fillId="0" borderId="4" xfId="10" applyFont="1" applyBorder="1" applyAlignment="1" applyProtection="1">
      <alignment horizontal="center"/>
      <protection locked="0"/>
    </xf>
    <xf numFmtId="9" fontId="6" fillId="0" borderId="12" xfId="10" applyFont="1" applyBorder="1" applyAlignment="1" applyProtection="1">
      <alignment horizontal="center"/>
      <protection locked="0"/>
    </xf>
    <xf numFmtId="41" fontId="6" fillId="0" borderId="46" xfId="1" applyNumberFormat="1" applyFont="1" applyBorder="1" applyAlignment="1" applyProtection="1">
      <alignment horizontal="left"/>
      <protection locked="0"/>
    </xf>
    <xf numFmtId="41" fontId="6" fillId="0" borderId="50" xfId="1" applyNumberFormat="1" applyFont="1" applyBorder="1" applyAlignment="1" applyProtection="1">
      <alignment horizontal="left"/>
      <protection locked="0"/>
    </xf>
    <xf numFmtId="41" fontId="6" fillId="0" borderId="35" xfId="1" applyNumberFormat="1" applyFont="1" applyBorder="1" applyAlignment="1" applyProtection="1">
      <alignment horizontal="left"/>
      <protection locked="0"/>
    </xf>
    <xf numFmtId="41" fontId="6" fillId="0" borderId="13" xfId="1" applyNumberFormat="1" applyFont="1" applyBorder="1" applyAlignment="1" applyProtection="1">
      <alignment horizontal="left"/>
      <protection locked="0"/>
    </xf>
    <xf numFmtId="164" fontId="6" fillId="0" borderId="13" xfId="1" applyNumberFormat="1" applyFont="1" applyBorder="1" applyAlignment="1" applyProtection="1">
      <alignment horizontal="left"/>
      <protection locked="0"/>
    </xf>
    <xf numFmtId="9" fontId="6" fillId="0" borderId="13" xfId="10" applyFont="1" applyBorder="1" applyAlignment="1" applyProtection="1">
      <alignment horizontal="center"/>
      <protection locked="0"/>
    </xf>
    <xf numFmtId="41" fontId="6" fillId="0" borderId="47" xfId="1" applyNumberFormat="1" applyFont="1" applyBorder="1" applyAlignment="1" applyProtection="1">
      <alignment horizontal="left"/>
      <protection locked="0"/>
    </xf>
    <xf numFmtId="164" fontId="7" fillId="0" borderId="0" xfId="1" applyNumberFormat="1" applyFont="1" applyBorder="1" applyAlignment="1" applyProtection="1">
      <alignment horizontal="center" wrapText="1"/>
    </xf>
    <xf numFmtId="164" fontId="4" fillId="0" borderId="0" xfId="1" applyNumberFormat="1" applyFont="1" applyBorder="1" applyAlignment="1" applyProtection="1">
      <alignment horizontal="center"/>
      <protection locked="0"/>
    </xf>
    <xf numFmtId="10" fontId="17" fillId="0" borderId="0" xfId="12" applyNumberFormat="1" applyFont="1" applyFill="1" applyBorder="1" applyAlignment="1" applyProtection="1">
      <alignment horizontal="left" wrapText="1"/>
    </xf>
  </cellXfs>
  <cellStyles count="14">
    <cellStyle name="Comma" xfId="1" builtinId="3"/>
    <cellStyle name="Comma 2" xfId="11" xr:uid="{00000000-0005-0000-0000-000001000000}"/>
    <cellStyle name="Normal" xfId="0" builtinId="0"/>
    <cellStyle name="Normal - Style1" xfId="2" xr:uid="{00000000-0005-0000-0000-000003000000}"/>
    <cellStyle name="Normal - Style2" xfId="3" xr:uid="{00000000-0005-0000-0000-000004000000}"/>
    <cellStyle name="Normal - Style3" xfId="4" xr:uid="{00000000-0005-0000-0000-000005000000}"/>
    <cellStyle name="Normal - Style4" xfId="5" xr:uid="{00000000-0005-0000-0000-000006000000}"/>
    <cellStyle name="Normal - Style5" xfId="6" xr:uid="{00000000-0005-0000-0000-000007000000}"/>
    <cellStyle name="Normal - Style6" xfId="7" xr:uid="{00000000-0005-0000-0000-000008000000}"/>
    <cellStyle name="Normal - Style7" xfId="8" xr:uid="{00000000-0005-0000-0000-000009000000}"/>
    <cellStyle name="Normal - Style8" xfId="9" xr:uid="{00000000-0005-0000-0000-00000A000000}"/>
    <cellStyle name="Normal 2" xfId="13" xr:uid="{00000000-0005-0000-0000-00000B000000}"/>
    <cellStyle name="Percent" xfId="10" builtinId="5"/>
    <cellStyle name="Percent 2" xfId="12" xr:uid="{00000000-0005-0000-0000-00000D000000}"/>
  </cellStyles>
  <dxfs count="110">
    <dxf>
      <fill>
        <patternFill>
          <bgColor theme="6" tint="0.79998168889431442"/>
        </patternFill>
      </fill>
    </dxf>
    <dxf>
      <font>
        <color rgb="FF006100"/>
      </font>
      <fill>
        <patternFill>
          <bgColor rgb="FFC6EFCE"/>
        </patternFill>
      </fill>
    </dxf>
    <dxf>
      <fill>
        <patternFill>
          <bgColor theme="6" tint="0.7999816888943144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0</xdr:colOff>
      <xdr:row>0</xdr:row>
      <xdr:rowOff>0</xdr:rowOff>
    </xdr:to>
    <xdr:sp macro="" textlink="">
      <xdr:nvSpPr>
        <xdr:cNvPr id="2281" name="Line 1">
          <a:extLst>
            <a:ext uri="{FF2B5EF4-FFF2-40B4-BE49-F238E27FC236}">
              <a16:creationId xmlns:a16="http://schemas.microsoft.com/office/drawing/2014/main" id="{00000000-0008-0000-0100-0000E9080000}"/>
            </a:ext>
          </a:extLst>
        </xdr:cNvPr>
        <xdr:cNvSpPr>
          <a:spLocks noChangeShapeType="1"/>
        </xdr:cNvSpPr>
      </xdr:nvSpPr>
      <xdr:spPr bwMode="auto">
        <a:xfrm flipV="1">
          <a:off x="2162175" y="0"/>
          <a:ext cx="0" cy="0"/>
        </a:xfrm>
        <a:prstGeom prst="line">
          <a:avLst/>
        </a:prstGeom>
        <a:noFill/>
        <a:ln w="9525">
          <a:solidFill>
            <a:srgbClr val="000000"/>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2282" name="Line 2">
          <a:extLst>
            <a:ext uri="{FF2B5EF4-FFF2-40B4-BE49-F238E27FC236}">
              <a16:creationId xmlns:a16="http://schemas.microsoft.com/office/drawing/2014/main" id="{00000000-0008-0000-0100-0000EA080000}"/>
            </a:ext>
          </a:extLst>
        </xdr:cNvPr>
        <xdr:cNvSpPr>
          <a:spLocks noChangeShapeType="1"/>
        </xdr:cNvSpPr>
      </xdr:nvSpPr>
      <xdr:spPr bwMode="auto">
        <a:xfrm flipV="1">
          <a:off x="2162175" y="0"/>
          <a:ext cx="0" cy="0"/>
        </a:xfrm>
        <a:prstGeom prst="line">
          <a:avLst/>
        </a:prstGeom>
        <a:noFill/>
        <a:ln w="9525">
          <a:solidFill>
            <a:srgbClr val="000000"/>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2283" name="Line 3">
          <a:extLst>
            <a:ext uri="{FF2B5EF4-FFF2-40B4-BE49-F238E27FC236}">
              <a16:creationId xmlns:a16="http://schemas.microsoft.com/office/drawing/2014/main" id="{00000000-0008-0000-0100-0000EB080000}"/>
            </a:ext>
          </a:extLst>
        </xdr:cNvPr>
        <xdr:cNvSpPr>
          <a:spLocks noChangeShapeType="1"/>
        </xdr:cNvSpPr>
      </xdr:nvSpPr>
      <xdr:spPr bwMode="auto">
        <a:xfrm flipV="1">
          <a:off x="2162175" y="0"/>
          <a:ext cx="0" cy="0"/>
        </a:xfrm>
        <a:prstGeom prst="line">
          <a:avLst/>
        </a:prstGeom>
        <a:noFill/>
        <a:ln w="9525">
          <a:solidFill>
            <a:srgbClr val="000000"/>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2284" name="Line 4">
          <a:extLst>
            <a:ext uri="{FF2B5EF4-FFF2-40B4-BE49-F238E27FC236}">
              <a16:creationId xmlns:a16="http://schemas.microsoft.com/office/drawing/2014/main" id="{00000000-0008-0000-0100-0000EC080000}"/>
            </a:ext>
          </a:extLst>
        </xdr:cNvPr>
        <xdr:cNvSpPr>
          <a:spLocks noChangeShapeType="1"/>
        </xdr:cNvSpPr>
      </xdr:nvSpPr>
      <xdr:spPr bwMode="auto">
        <a:xfrm flipV="1">
          <a:off x="2162175" y="0"/>
          <a:ext cx="0" cy="0"/>
        </a:xfrm>
        <a:prstGeom prst="line">
          <a:avLst/>
        </a:prstGeom>
        <a:noFill/>
        <a:ln w="9525">
          <a:solidFill>
            <a:srgbClr val="000000"/>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2285" name="Line 5">
          <a:extLst>
            <a:ext uri="{FF2B5EF4-FFF2-40B4-BE49-F238E27FC236}">
              <a16:creationId xmlns:a16="http://schemas.microsoft.com/office/drawing/2014/main" id="{00000000-0008-0000-0100-0000ED080000}"/>
            </a:ext>
          </a:extLst>
        </xdr:cNvPr>
        <xdr:cNvSpPr>
          <a:spLocks noChangeShapeType="1"/>
        </xdr:cNvSpPr>
      </xdr:nvSpPr>
      <xdr:spPr bwMode="auto">
        <a:xfrm flipV="1">
          <a:off x="2162175" y="0"/>
          <a:ext cx="0" cy="0"/>
        </a:xfrm>
        <a:prstGeom prst="line">
          <a:avLst/>
        </a:prstGeom>
        <a:noFill/>
        <a:ln w="9525">
          <a:solidFill>
            <a:srgbClr val="000000"/>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2286" name="Line 6">
          <a:extLst>
            <a:ext uri="{FF2B5EF4-FFF2-40B4-BE49-F238E27FC236}">
              <a16:creationId xmlns:a16="http://schemas.microsoft.com/office/drawing/2014/main" id="{00000000-0008-0000-0100-0000EE080000}"/>
            </a:ext>
          </a:extLst>
        </xdr:cNvPr>
        <xdr:cNvSpPr>
          <a:spLocks noChangeShapeType="1"/>
        </xdr:cNvSpPr>
      </xdr:nvSpPr>
      <xdr:spPr bwMode="auto">
        <a:xfrm flipV="1">
          <a:off x="2162175" y="0"/>
          <a:ext cx="0" cy="0"/>
        </a:xfrm>
        <a:prstGeom prst="line">
          <a:avLst/>
        </a:prstGeom>
        <a:noFill/>
        <a:ln w="9525">
          <a:solidFill>
            <a:srgbClr val="000000"/>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2287" name="Line 7">
          <a:extLst>
            <a:ext uri="{FF2B5EF4-FFF2-40B4-BE49-F238E27FC236}">
              <a16:creationId xmlns:a16="http://schemas.microsoft.com/office/drawing/2014/main" id="{00000000-0008-0000-0100-0000EF080000}"/>
            </a:ext>
          </a:extLst>
        </xdr:cNvPr>
        <xdr:cNvSpPr>
          <a:spLocks noChangeShapeType="1"/>
        </xdr:cNvSpPr>
      </xdr:nvSpPr>
      <xdr:spPr bwMode="auto">
        <a:xfrm flipV="1">
          <a:off x="2162175" y="0"/>
          <a:ext cx="0" cy="0"/>
        </a:xfrm>
        <a:prstGeom prst="line">
          <a:avLst/>
        </a:prstGeom>
        <a:noFill/>
        <a:ln w="9525">
          <a:solidFill>
            <a:srgbClr val="000000"/>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2288" name="Line 8">
          <a:extLst>
            <a:ext uri="{FF2B5EF4-FFF2-40B4-BE49-F238E27FC236}">
              <a16:creationId xmlns:a16="http://schemas.microsoft.com/office/drawing/2014/main" id="{00000000-0008-0000-0100-0000F0080000}"/>
            </a:ext>
          </a:extLst>
        </xdr:cNvPr>
        <xdr:cNvSpPr>
          <a:spLocks noChangeShapeType="1"/>
        </xdr:cNvSpPr>
      </xdr:nvSpPr>
      <xdr:spPr bwMode="auto">
        <a:xfrm flipV="1">
          <a:off x="2162175" y="0"/>
          <a:ext cx="0" cy="0"/>
        </a:xfrm>
        <a:prstGeom prst="line">
          <a:avLst/>
        </a:prstGeom>
        <a:noFill/>
        <a:ln w="9525">
          <a:solidFill>
            <a:srgbClr val="000000"/>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2289" name="Line 9">
          <a:extLst>
            <a:ext uri="{FF2B5EF4-FFF2-40B4-BE49-F238E27FC236}">
              <a16:creationId xmlns:a16="http://schemas.microsoft.com/office/drawing/2014/main" id="{00000000-0008-0000-0100-0000F1080000}"/>
            </a:ext>
          </a:extLst>
        </xdr:cNvPr>
        <xdr:cNvSpPr>
          <a:spLocks noChangeShapeType="1"/>
        </xdr:cNvSpPr>
      </xdr:nvSpPr>
      <xdr:spPr bwMode="auto">
        <a:xfrm flipV="1">
          <a:off x="2162175" y="0"/>
          <a:ext cx="0" cy="0"/>
        </a:xfrm>
        <a:prstGeom prst="line">
          <a:avLst/>
        </a:prstGeom>
        <a:noFill/>
        <a:ln w="9525">
          <a:solidFill>
            <a:srgbClr val="000000"/>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2290" name="Line 10">
          <a:extLst>
            <a:ext uri="{FF2B5EF4-FFF2-40B4-BE49-F238E27FC236}">
              <a16:creationId xmlns:a16="http://schemas.microsoft.com/office/drawing/2014/main" id="{00000000-0008-0000-0100-0000F2080000}"/>
            </a:ext>
          </a:extLst>
        </xdr:cNvPr>
        <xdr:cNvSpPr>
          <a:spLocks noChangeShapeType="1"/>
        </xdr:cNvSpPr>
      </xdr:nvSpPr>
      <xdr:spPr bwMode="auto">
        <a:xfrm flipV="1">
          <a:off x="2162175" y="0"/>
          <a:ext cx="0" cy="0"/>
        </a:xfrm>
        <a:prstGeom prst="line">
          <a:avLst/>
        </a:prstGeom>
        <a:noFill/>
        <a:ln w="9525">
          <a:solidFill>
            <a:srgbClr val="000000"/>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2291" name="Line 11">
          <a:extLst>
            <a:ext uri="{FF2B5EF4-FFF2-40B4-BE49-F238E27FC236}">
              <a16:creationId xmlns:a16="http://schemas.microsoft.com/office/drawing/2014/main" id="{00000000-0008-0000-0100-0000F3080000}"/>
            </a:ext>
          </a:extLst>
        </xdr:cNvPr>
        <xdr:cNvSpPr>
          <a:spLocks noChangeShapeType="1"/>
        </xdr:cNvSpPr>
      </xdr:nvSpPr>
      <xdr:spPr bwMode="auto">
        <a:xfrm flipV="1">
          <a:off x="2162175" y="0"/>
          <a:ext cx="0" cy="0"/>
        </a:xfrm>
        <a:prstGeom prst="line">
          <a:avLst/>
        </a:prstGeom>
        <a:noFill/>
        <a:ln w="9525">
          <a:solidFill>
            <a:srgbClr val="000000"/>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2292" name="Line 12">
          <a:extLst>
            <a:ext uri="{FF2B5EF4-FFF2-40B4-BE49-F238E27FC236}">
              <a16:creationId xmlns:a16="http://schemas.microsoft.com/office/drawing/2014/main" id="{00000000-0008-0000-0100-0000F4080000}"/>
            </a:ext>
          </a:extLst>
        </xdr:cNvPr>
        <xdr:cNvSpPr>
          <a:spLocks noChangeShapeType="1"/>
        </xdr:cNvSpPr>
      </xdr:nvSpPr>
      <xdr:spPr bwMode="auto">
        <a:xfrm flipV="1">
          <a:off x="2162175" y="0"/>
          <a:ext cx="0" cy="0"/>
        </a:xfrm>
        <a:prstGeom prst="line">
          <a:avLst/>
        </a:prstGeom>
        <a:noFill/>
        <a:ln w="9525">
          <a:solidFill>
            <a:srgbClr val="000000"/>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2293" name="Line 13">
          <a:extLst>
            <a:ext uri="{FF2B5EF4-FFF2-40B4-BE49-F238E27FC236}">
              <a16:creationId xmlns:a16="http://schemas.microsoft.com/office/drawing/2014/main" id="{00000000-0008-0000-0100-0000F5080000}"/>
            </a:ext>
          </a:extLst>
        </xdr:cNvPr>
        <xdr:cNvSpPr>
          <a:spLocks noChangeShapeType="1"/>
        </xdr:cNvSpPr>
      </xdr:nvSpPr>
      <xdr:spPr bwMode="auto">
        <a:xfrm flipV="1">
          <a:off x="2162175" y="0"/>
          <a:ext cx="0" cy="0"/>
        </a:xfrm>
        <a:prstGeom prst="line">
          <a:avLst/>
        </a:prstGeom>
        <a:noFill/>
        <a:ln w="9525">
          <a:solidFill>
            <a:srgbClr val="000000"/>
          </a:solidFill>
          <a:round/>
          <a:headEnd/>
          <a:tailEnd/>
        </a:ln>
      </xdr:spPr>
    </xdr:sp>
    <xdr:clientData/>
  </xdr:twoCellAnchor>
  <xdr:twoCellAnchor>
    <xdr:from>
      <xdr:col>2</xdr:col>
      <xdr:colOff>1333500</xdr:colOff>
      <xdr:row>0</xdr:row>
      <xdr:rowOff>0</xdr:rowOff>
    </xdr:from>
    <xdr:to>
      <xdr:col>3</xdr:col>
      <xdr:colOff>0</xdr:colOff>
      <xdr:row>0</xdr:row>
      <xdr:rowOff>0</xdr:rowOff>
    </xdr:to>
    <xdr:sp macro="" textlink="">
      <xdr:nvSpPr>
        <xdr:cNvPr id="2294" name="Line 14">
          <a:extLst>
            <a:ext uri="{FF2B5EF4-FFF2-40B4-BE49-F238E27FC236}">
              <a16:creationId xmlns:a16="http://schemas.microsoft.com/office/drawing/2014/main" id="{00000000-0008-0000-0100-0000F6080000}"/>
            </a:ext>
          </a:extLst>
        </xdr:cNvPr>
        <xdr:cNvSpPr>
          <a:spLocks noChangeShapeType="1"/>
        </xdr:cNvSpPr>
      </xdr:nvSpPr>
      <xdr:spPr bwMode="auto">
        <a:xfrm flipV="1">
          <a:off x="1619250" y="0"/>
          <a:ext cx="542925" cy="0"/>
        </a:xfrm>
        <a:prstGeom prst="line">
          <a:avLst/>
        </a:prstGeom>
        <a:noFill/>
        <a:ln w="9525">
          <a:solidFill>
            <a:srgbClr val="000000"/>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2295" name="Line 15">
          <a:extLst>
            <a:ext uri="{FF2B5EF4-FFF2-40B4-BE49-F238E27FC236}">
              <a16:creationId xmlns:a16="http://schemas.microsoft.com/office/drawing/2014/main" id="{00000000-0008-0000-0100-0000F7080000}"/>
            </a:ext>
          </a:extLst>
        </xdr:cNvPr>
        <xdr:cNvSpPr>
          <a:spLocks noChangeShapeType="1"/>
        </xdr:cNvSpPr>
      </xdr:nvSpPr>
      <xdr:spPr bwMode="auto">
        <a:xfrm flipV="1">
          <a:off x="2162175" y="0"/>
          <a:ext cx="0" cy="0"/>
        </a:xfrm>
        <a:prstGeom prst="line">
          <a:avLst/>
        </a:prstGeom>
        <a:noFill/>
        <a:ln w="9525">
          <a:solidFill>
            <a:srgbClr val="000000"/>
          </a:solidFill>
          <a:round/>
          <a:headEnd/>
          <a:tailEnd/>
        </a:ln>
      </xdr:spPr>
    </xdr:sp>
    <xdr:clientData/>
  </xdr:twoCellAnchor>
  <xdr:twoCellAnchor>
    <xdr:from>
      <xdr:col>2</xdr:col>
      <xdr:colOff>1333500</xdr:colOff>
      <xdr:row>0</xdr:row>
      <xdr:rowOff>0</xdr:rowOff>
    </xdr:from>
    <xdr:to>
      <xdr:col>3</xdr:col>
      <xdr:colOff>0</xdr:colOff>
      <xdr:row>0</xdr:row>
      <xdr:rowOff>0</xdr:rowOff>
    </xdr:to>
    <xdr:sp macro="" textlink="">
      <xdr:nvSpPr>
        <xdr:cNvPr id="2296" name="Line 16">
          <a:extLst>
            <a:ext uri="{FF2B5EF4-FFF2-40B4-BE49-F238E27FC236}">
              <a16:creationId xmlns:a16="http://schemas.microsoft.com/office/drawing/2014/main" id="{00000000-0008-0000-0100-0000F8080000}"/>
            </a:ext>
          </a:extLst>
        </xdr:cNvPr>
        <xdr:cNvSpPr>
          <a:spLocks noChangeShapeType="1"/>
        </xdr:cNvSpPr>
      </xdr:nvSpPr>
      <xdr:spPr bwMode="auto">
        <a:xfrm flipV="1">
          <a:off x="1619250" y="0"/>
          <a:ext cx="542925" cy="0"/>
        </a:xfrm>
        <a:prstGeom prst="line">
          <a:avLst/>
        </a:prstGeom>
        <a:noFill/>
        <a:ln w="9525">
          <a:solidFill>
            <a:srgbClr val="000000"/>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2297" name="Line 17">
          <a:extLst>
            <a:ext uri="{FF2B5EF4-FFF2-40B4-BE49-F238E27FC236}">
              <a16:creationId xmlns:a16="http://schemas.microsoft.com/office/drawing/2014/main" id="{00000000-0008-0000-0100-0000F9080000}"/>
            </a:ext>
          </a:extLst>
        </xdr:cNvPr>
        <xdr:cNvSpPr>
          <a:spLocks noChangeShapeType="1"/>
        </xdr:cNvSpPr>
      </xdr:nvSpPr>
      <xdr:spPr bwMode="auto">
        <a:xfrm flipV="1">
          <a:off x="2162175" y="0"/>
          <a:ext cx="0" cy="0"/>
        </a:xfrm>
        <a:prstGeom prst="line">
          <a:avLst/>
        </a:prstGeom>
        <a:noFill/>
        <a:ln w="9525">
          <a:solidFill>
            <a:srgbClr val="000000"/>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2298" name="Line 18">
          <a:extLst>
            <a:ext uri="{FF2B5EF4-FFF2-40B4-BE49-F238E27FC236}">
              <a16:creationId xmlns:a16="http://schemas.microsoft.com/office/drawing/2014/main" id="{00000000-0008-0000-0100-0000FA080000}"/>
            </a:ext>
          </a:extLst>
        </xdr:cNvPr>
        <xdr:cNvSpPr>
          <a:spLocks noChangeShapeType="1"/>
        </xdr:cNvSpPr>
      </xdr:nvSpPr>
      <xdr:spPr bwMode="auto">
        <a:xfrm flipH="1">
          <a:off x="2162175" y="0"/>
          <a:ext cx="0" cy="0"/>
        </a:xfrm>
        <a:prstGeom prst="line">
          <a:avLst/>
        </a:prstGeom>
        <a:noFill/>
        <a:ln w="9525">
          <a:solidFill>
            <a:srgbClr val="000000"/>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2299" name="Line 19">
          <a:extLst>
            <a:ext uri="{FF2B5EF4-FFF2-40B4-BE49-F238E27FC236}">
              <a16:creationId xmlns:a16="http://schemas.microsoft.com/office/drawing/2014/main" id="{00000000-0008-0000-0100-0000FB080000}"/>
            </a:ext>
          </a:extLst>
        </xdr:cNvPr>
        <xdr:cNvSpPr>
          <a:spLocks noChangeShapeType="1"/>
        </xdr:cNvSpPr>
      </xdr:nvSpPr>
      <xdr:spPr bwMode="auto">
        <a:xfrm flipV="1">
          <a:off x="2162175" y="0"/>
          <a:ext cx="0" cy="0"/>
        </a:xfrm>
        <a:prstGeom prst="line">
          <a:avLst/>
        </a:prstGeom>
        <a:noFill/>
        <a:ln w="9525">
          <a:solidFill>
            <a:srgbClr val="000000"/>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2300" name="Line 20">
          <a:extLst>
            <a:ext uri="{FF2B5EF4-FFF2-40B4-BE49-F238E27FC236}">
              <a16:creationId xmlns:a16="http://schemas.microsoft.com/office/drawing/2014/main" id="{00000000-0008-0000-0100-0000FC080000}"/>
            </a:ext>
          </a:extLst>
        </xdr:cNvPr>
        <xdr:cNvSpPr>
          <a:spLocks noChangeShapeType="1"/>
        </xdr:cNvSpPr>
      </xdr:nvSpPr>
      <xdr:spPr bwMode="auto">
        <a:xfrm flipV="1">
          <a:off x="2162175" y="0"/>
          <a:ext cx="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dimension ref="A1:AC87"/>
  <sheetViews>
    <sheetView showGridLines="0" tabSelected="1" view="pageLayout" zoomScaleNormal="100" workbookViewId="0">
      <selection activeCell="E13" sqref="E13"/>
    </sheetView>
  </sheetViews>
  <sheetFormatPr defaultColWidth="9.83203125" defaultRowHeight="11.25" x14ac:dyDescent="0.2"/>
  <cols>
    <col min="1" max="1" width="0.6640625" style="1" customWidth="1"/>
    <col min="2" max="2" width="58.6640625" style="1" customWidth="1"/>
    <col min="3" max="3" width="1.6640625" style="1" customWidth="1"/>
    <col min="4" max="4" width="18.83203125" style="1" customWidth="1"/>
    <col min="5" max="5" width="23.33203125" style="1" customWidth="1"/>
    <col min="6" max="6" width="1.5" style="1" customWidth="1"/>
    <col min="7" max="7" width="18.83203125" style="1" customWidth="1"/>
    <col min="8" max="8" width="23" style="1" customWidth="1"/>
    <col min="9" max="9" width="1" style="1" customWidth="1"/>
    <col min="10" max="10" width="138.1640625" style="110" customWidth="1"/>
    <col min="11" max="13" width="9.83203125" style="1"/>
    <col min="14" max="14" width="9.83203125" style="1" hidden="1" customWidth="1"/>
    <col min="15" max="16384" width="9.83203125" style="1"/>
  </cols>
  <sheetData>
    <row r="1" spans="1:21" ht="3.75" customHeight="1" x14ac:dyDescent="0.2">
      <c r="A1" s="16"/>
      <c r="B1" s="17"/>
      <c r="C1" s="17"/>
      <c r="D1" s="17"/>
      <c r="E1" s="17"/>
      <c r="F1" s="17"/>
      <c r="G1" s="17"/>
      <c r="H1" s="17"/>
      <c r="I1" s="170"/>
      <c r="J1" s="210"/>
    </row>
    <row r="2" spans="1:21" ht="15" x14ac:dyDescent="0.25">
      <c r="A2" s="18"/>
      <c r="B2" s="19" t="s">
        <v>115</v>
      </c>
      <c r="C2" s="6"/>
      <c r="D2" s="6"/>
      <c r="I2" s="171"/>
      <c r="J2" s="210"/>
    </row>
    <row r="3" spans="1:21" ht="3.75" customHeight="1" x14ac:dyDescent="0.25">
      <c r="A3" s="18"/>
      <c r="B3" s="172"/>
      <c r="C3" s="6"/>
      <c r="D3" s="6"/>
      <c r="I3" s="171"/>
      <c r="J3" s="210"/>
    </row>
    <row r="4" spans="1:21" ht="12.75" customHeight="1" x14ac:dyDescent="0.25">
      <c r="A4" s="18"/>
      <c r="B4" s="20" t="s">
        <v>117</v>
      </c>
      <c r="C4" s="6"/>
      <c r="D4" s="6"/>
      <c r="E4" s="220" t="s">
        <v>116</v>
      </c>
      <c r="F4" s="220"/>
      <c r="G4" s="220"/>
      <c r="I4" s="171"/>
      <c r="J4" s="210"/>
      <c r="N4" s="152" t="s">
        <v>117</v>
      </c>
    </row>
    <row r="5" spans="1:21" ht="15" x14ac:dyDescent="0.25">
      <c r="A5" s="18"/>
      <c r="B5" s="20" t="s">
        <v>7</v>
      </c>
      <c r="C5" s="6"/>
      <c r="D5" s="6"/>
      <c r="E5" s="220"/>
      <c r="F5" s="220"/>
      <c r="G5" s="220"/>
      <c r="I5" s="171"/>
      <c r="J5" s="210"/>
      <c r="N5" s="152" t="s">
        <v>7</v>
      </c>
    </row>
    <row r="6" spans="1:21" ht="15.75" thickBot="1" x14ac:dyDescent="0.3">
      <c r="A6" s="18"/>
      <c r="B6" s="119" t="s">
        <v>127</v>
      </c>
      <c r="C6" s="6"/>
      <c r="D6" s="6"/>
      <c r="I6" s="171"/>
      <c r="J6" s="210"/>
      <c r="N6" s="152" t="s">
        <v>122</v>
      </c>
    </row>
    <row r="7" spans="1:21" ht="15" x14ac:dyDescent="0.25">
      <c r="A7" s="18"/>
      <c r="B7" s="155" t="s">
        <v>122</v>
      </c>
      <c r="C7" s="6"/>
      <c r="D7" s="223" t="s">
        <v>169</v>
      </c>
      <c r="E7" s="224"/>
      <c r="F7" s="173"/>
      <c r="G7" s="227" t="s">
        <v>168</v>
      </c>
      <c r="H7" s="228"/>
      <c r="I7" s="171"/>
      <c r="J7" s="210"/>
      <c r="N7" s="152" t="s">
        <v>127</v>
      </c>
    </row>
    <row r="8" spans="1:21" ht="12.75" x14ac:dyDescent="0.2">
      <c r="A8" s="18"/>
      <c r="B8" s="174"/>
      <c r="C8" s="6"/>
      <c r="D8" s="225" t="s">
        <v>105</v>
      </c>
      <c r="E8" s="226"/>
      <c r="F8" s="173"/>
      <c r="G8" s="225" t="s">
        <v>106</v>
      </c>
      <c r="H8" s="226"/>
      <c r="I8" s="171"/>
      <c r="J8" s="210"/>
    </row>
    <row r="9" spans="1:21" ht="12.75" x14ac:dyDescent="0.2">
      <c r="A9" s="18"/>
      <c r="B9" s="6"/>
      <c r="C9" s="6"/>
      <c r="D9" s="21" t="s">
        <v>44</v>
      </c>
      <c r="E9" s="22" t="s">
        <v>22</v>
      </c>
      <c r="F9" s="173"/>
      <c r="G9" s="21" t="s">
        <v>44</v>
      </c>
      <c r="H9" s="22" t="s">
        <v>22</v>
      </c>
      <c r="I9" s="171"/>
      <c r="J9" s="210"/>
    </row>
    <row r="10" spans="1:21" ht="12.75" x14ac:dyDescent="0.2">
      <c r="A10" s="18"/>
      <c r="B10" s="6"/>
      <c r="C10" s="6"/>
      <c r="D10" s="23" t="s">
        <v>9</v>
      </c>
      <c r="E10" s="24" t="s">
        <v>9</v>
      </c>
      <c r="F10" s="173"/>
      <c r="G10" s="23" t="s">
        <v>9</v>
      </c>
      <c r="H10" s="24" t="s">
        <v>9</v>
      </c>
      <c r="I10" s="171"/>
      <c r="J10" s="210"/>
    </row>
    <row r="11" spans="1:21" ht="13.5" thickBot="1" x14ac:dyDescent="0.25">
      <c r="A11" s="18"/>
      <c r="C11" s="6"/>
      <c r="D11" s="25" t="s">
        <v>0</v>
      </c>
      <c r="E11" s="26" t="s">
        <v>1</v>
      </c>
      <c r="F11" s="173"/>
      <c r="G11" s="25" t="s">
        <v>2</v>
      </c>
      <c r="H11" s="26" t="s">
        <v>45</v>
      </c>
      <c r="I11" s="171"/>
      <c r="J11" s="210"/>
    </row>
    <row r="12" spans="1:21" ht="4.5" customHeight="1" x14ac:dyDescent="0.2">
      <c r="A12" s="18"/>
      <c r="C12" s="6"/>
      <c r="D12" s="175"/>
      <c r="E12" s="175"/>
      <c r="F12" s="173"/>
      <c r="G12" s="175"/>
      <c r="H12" s="175"/>
      <c r="I12" s="171"/>
      <c r="J12" s="210"/>
    </row>
    <row r="13" spans="1:21" ht="14.25" customHeight="1" x14ac:dyDescent="0.25">
      <c r="A13" s="18"/>
      <c r="B13" s="176" t="s">
        <v>10</v>
      </c>
      <c r="C13" s="6"/>
      <c r="D13" s="177"/>
      <c r="E13" s="6"/>
      <c r="F13" s="178"/>
      <c r="G13" s="6"/>
      <c r="H13" s="177"/>
      <c r="I13" s="179"/>
      <c r="J13" s="210"/>
    </row>
    <row r="14" spans="1:21" ht="3.75" customHeight="1" x14ac:dyDescent="0.2">
      <c r="A14" s="18"/>
      <c r="B14" s="2"/>
      <c r="C14" s="6"/>
      <c r="D14" s="177"/>
      <c r="E14" s="6"/>
      <c r="F14" s="178"/>
      <c r="G14" s="6"/>
      <c r="H14" s="177"/>
      <c r="I14" s="179"/>
      <c r="J14" s="210"/>
    </row>
    <row r="15" spans="1:21" ht="15" x14ac:dyDescent="0.25">
      <c r="A15" s="18"/>
      <c r="B15" s="180" t="s">
        <v>113</v>
      </c>
      <c r="C15" s="6"/>
      <c r="D15" s="10"/>
      <c r="E15" s="10"/>
      <c r="F15" s="27"/>
      <c r="G15" s="10"/>
      <c r="H15" s="10"/>
      <c r="I15" s="181"/>
      <c r="J15" s="210"/>
    </row>
    <row r="16" spans="1:21" ht="15" x14ac:dyDescent="0.25">
      <c r="A16" s="18"/>
      <c r="B16" s="172" t="s">
        <v>82</v>
      </c>
      <c r="C16" s="6"/>
      <c r="D16" s="15">
        <f>'Budget Narrative Yr 1'!B11</f>
        <v>0</v>
      </c>
      <c r="E16" s="15">
        <f>'Budget Narrative Yr 1'!C11</f>
        <v>0</v>
      </c>
      <c r="F16" s="28"/>
      <c r="G16" s="15">
        <f>'Budget Narrative Yr 2'!B11</f>
        <v>0</v>
      </c>
      <c r="H16" s="15">
        <f>'Budget Narrative Yr 2'!C11</f>
        <v>0</v>
      </c>
      <c r="I16" s="181"/>
      <c r="J16" s="210" t="str">
        <f>IF(E16&gt;D16,"CBHC AMOUNT CAN NOT BE GREATER THAN TOTAL PROGRAM BUDGET AMOUNT YR1","") &amp; IF(H16&gt;G16,"CBHC AMOUNT CAN NOT BE GREATER THAN TOTAL PROGRAM BUDGET AMOUNT YR2","")</f>
        <v/>
      </c>
      <c r="K16" s="110"/>
      <c r="L16" s="110"/>
      <c r="M16" s="110"/>
      <c r="N16" s="110"/>
      <c r="O16" s="110"/>
      <c r="P16" s="110"/>
      <c r="Q16" s="110"/>
      <c r="R16" s="110"/>
      <c r="S16" s="110"/>
      <c r="T16" s="110"/>
      <c r="U16" s="110"/>
    </row>
    <row r="17" spans="1:29" ht="15" x14ac:dyDescent="0.25">
      <c r="A17" s="18"/>
      <c r="B17" s="123" t="s">
        <v>83</v>
      </c>
      <c r="C17" s="6"/>
      <c r="D17" s="121"/>
      <c r="E17" s="29"/>
      <c r="F17" s="28"/>
      <c r="G17" s="29"/>
      <c r="H17" s="29"/>
      <c r="I17" s="181"/>
      <c r="J17" s="210"/>
    </row>
    <row r="18" spans="1:29" s="49" customFormat="1" ht="15" x14ac:dyDescent="0.25">
      <c r="A18" s="48"/>
      <c r="B18" s="126"/>
      <c r="C18" s="47"/>
      <c r="D18" s="151">
        <f>'Budget Narrative Yr 1'!B15</f>
        <v>0</v>
      </c>
      <c r="E18" s="29"/>
      <c r="F18" s="28"/>
      <c r="G18" s="15">
        <f>'Budget Narrative Yr 2'!B15</f>
        <v>0</v>
      </c>
      <c r="H18" s="29"/>
      <c r="I18" s="182"/>
      <c r="J18" s="210"/>
      <c r="N18" s="49" t="str">
        <f>IF(ISBLANK(B18),"Blank","NotBlank")</f>
        <v>Blank</v>
      </c>
    </row>
    <row r="19" spans="1:29" s="49" customFormat="1" ht="15" x14ac:dyDescent="0.25">
      <c r="A19" s="48"/>
      <c r="B19" s="126"/>
      <c r="C19" s="47"/>
      <c r="D19" s="151">
        <f>'Budget Narrative Yr 1'!B16</f>
        <v>0</v>
      </c>
      <c r="E19" s="29"/>
      <c r="F19" s="28"/>
      <c r="G19" s="15">
        <f>'Budget Narrative Yr 2'!B16</f>
        <v>0</v>
      </c>
      <c r="H19" s="29"/>
      <c r="I19" s="182"/>
      <c r="J19" s="210"/>
      <c r="N19" s="49" t="str">
        <f>IF(ISBLANK(B19),"Blank","NotBlank")</f>
        <v>Blank</v>
      </c>
    </row>
    <row r="20" spans="1:29" s="49" customFormat="1" ht="15" x14ac:dyDescent="0.25">
      <c r="A20" s="48"/>
      <c r="B20" s="126"/>
      <c r="C20" s="47"/>
      <c r="D20" s="151">
        <f>'Budget Narrative Yr 1'!B17</f>
        <v>0</v>
      </c>
      <c r="E20" s="29"/>
      <c r="F20" s="28"/>
      <c r="G20" s="15">
        <f>'Budget Narrative Yr 2'!B17</f>
        <v>0</v>
      </c>
      <c r="H20" s="29"/>
      <c r="I20" s="182"/>
      <c r="J20" s="210"/>
      <c r="N20" s="49" t="str">
        <f t="shared" ref="N20:N23" si="0">IF(ISBLANK(B20),"Blank","NotBlank")</f>
        <v>Blank</v>
      </c>
    </row>
    <row r="21" spans="1:29" s="49" customFormat="1" ht="15" x14ac:dyDescent="0.25">
      <c r="A21" s="48"/>
      <c r="B21" s="126"/>
      <c r="C21" s="47"/>
      <c r="D21" s="151">
        <f>'Budget Narrative Yr 1'!B18</f>
        <v>0</v>
      </c>
      <c r="E21" s="29"/>
      <c r="F21" s="28"/>
      <c r="G21" s="15">
        <f>'Budget Narrative Yr 2'!B18</f>
        <v>0</v>
      </c>
      <c r="H21" s="29"/>
      <c r="I21" s="182"/>
      <c r="J21" s="210"/>
      <c r="N21" s="49" t="str">
        <f t="shared" si="0"/>
        <v>Blank</v>
      </c>
    </row>
    <row r="22" spans="1:29" s="49" customFormat="1" ht="15" x14ac:dyDescent="0.25">
      <c r="A22" s="48"/>
      <c r="B22" s="126"/>
      <c r="C22" s="47"/>
      <c r="D22" s="151">
        <f>'Budget Narrative Yr 1'!B19</f>
        <v>0</v>
      </c>
      <c r="E22" s="29"/>
      <c r="F22" s="28"/>
      <c r="G22" s="15">
        <f>'Budget Narrative Yr 2'!B19</f>
        <v>0</v>
      </c>
      <c r="H22" s="29"/>
      <c r="I22" s="182"/>
      <c r="J22" s="210"/>
      <c r="N22" s="49" t="str">
        <f t="shared" si="0"/>
        <v>Blank</v>
      </c>
    </row>
    <row r="23" spans="1:29" s="49" customFormat="1" ht="15" x14ac:dyDescent="0.25">
      <c r="A23" s="48"/>
      <c r="B23" s="126"/>
      <c r="C23" s="47"/>
      <c r="D23" s="151">
        <f>'Budget Narrative Yr 1'!B20</f>
        <v>0</v>
      </c>
      <c r="E23" s="29"/>
      <c r="F23" s="28"/>
      <c r="G23" s="15">
        <f>'Budget Narrative Yr 2'!B20</f>
        <v>0</v>
      </c>
      <c r="H23" s="29"/>
      <c r="I23" s="182"/>
      <c r="J23" s="210"/>
      <c r="N23" s="49" t="str">
        <f t="shared" si="0"/>
        <v>Blank</v>
      </c>
    </row>
    <row r="24" spans="1:29" ht="15.75" thickBot="1" x14ac:dyDescent="0.3">
      <c r="A24" s="18"/>
      <c r="B24" s="124" t="s">
        <v>81</v>
      </c>
      <c r="C24" s="47"/>
      <c r="D24" s="151">
        <f>'Budget Narrative Yr 1'!B21</f>
        <v>0</v>
      </c>
      <c r="E24" s="120"/>
      <c r="F24" s="30"/>
      <c r="G24" s="15">
        <f>'Budget Narrative Yr 2'!B21</f>
        <v>0</v>
      </c>
      <c r="H24" s="120"/>
      <c r="I24" s="181"/>
      <c r="J24" s="210"/>
    </row>
    <row r="25" spans="1:29" ht="15.75" thickBot="1" x14ac:dyDescent="0.3">
      <c r="A25" s="18"/>
      <c r="B25" s="172" t="s">
        <v>84</v>
      </c>
      <c r="C25" s="6"/>
      <c r="D25" s="31">
        <f>SUM(D18:D24)</f>
        <v>0</v>
      </c>
      <c r="E25" s="31">
        <f>SUM(E18:E24)</f>
        <v>0</v>
      </c>
      <c r="F25" s="32"/>
      <c r="G25" s="31">
        <f>SUM(G18:G24)</f>
        <v>0</v>
      </c>
      <c r="H25" s="31">
        <f>SUM(H18:H24)</f>
        <v>0</v>
      </c>
      <c r="I25" s="183">
        <f>SUM(I18:I24)</f>
        <v>0</v>
      </c>
      <c r="J25" s="210" t="str">
        <f>IF(AND(D26&gt;=('Budget Narrative Yr 1'!B24-0.5),'New Funding Budget Summary'!D26&lt;=('Budget Narrative Yr 1'!B24+0.5),'New Funding Budget Summary'!E26&lt;=('Budget Narrative Yr 1'!C24+0.5),'New Funding Budget Summary'!E26&gt;=('Budget Narrative Yr 1'!C24-0.5)),"","YEAR 1 REVENUE TOTALS DO NOT MATCH NARRATIVE TAB TOTALS")</f>
        <v/>
      </c>
      <c r="K25" s="110"/>
      <c r="L25" s="110"/>
      <c r="M25" s="110"/>
      <c r="N25" s="110"/>
      <c r="O25" s="110"/>
      <c r="P25" s="110"/>
      <c r="Q25" s="110"/>
      <c r="R25" s="110"/>
      <c r="S25" s="110"/>
      <c r="T25" s="110"/>
      <c r="U25" s="110"/>
      <c r="V25" s="110"/>
    </row>
    <row r="26" spans="1:29" ht="15" x14ac:dyDescent="0.25">
      <c r="A26" s="18"/>
      <c r="B26" s="19" t="s">
        <v>3</v>
      </c>
      <c r="C26" s="6"/>
      <c r="D26" s="31">
        <f>D25+D16</f>
        <v>0</v>
      </c>
      <c r="E26" s="31">
        <f>E25+E16</f>
        <v>0</v>
      </c>
      <c r="F26" s="32"/>
      <c r="G26" s="31">
        <f>G25+G16</f>
        <v>0</v>
      </c>
      <c r="H26" s="31">
        <f>H25+H16</f>
        <v>0</v>
      </c>
      <c r="I26" s="183">
        <f>I25+I16</f>
        <v>0</v>
      </c>
      <c r="J26" s="210" t="str">
        <f>IF(AND(G26&gt;=('Budget Narrative Yr 2'!B24-0.5),'New Funding Budget Summary'!G26&lt;=('Budget Narrative Yr 2'!B24+0.5),'New Funding Budget Summary'!H26&gt;=('Budget Narrative Yr 2'!C24-0.5),'New Funding Budget Summary'!H26&lt;=('Budget Narrative Yr 2'!C24+0.5)),"","YEAR 2 REVENUE TOTALS DO NOT MATCH NARRATIVE TAB TOTALS")</f>
        <v/>
      </c>
      <c r="K26" s="110"/>
      <c r="L26" s="110"/>
      <c r="M26" s="110"/>
      <c r="N26" s="110"/>
      <c r="O26" s="110"/>
      <c r="P26" s="110"/>
      <c r="Q26" s="110"/>
      <c r="R26" s="110"/>
      <c r="S26" s="110"/>
      <c r="T26" s="110"/>
      <c r="U26" s="110"/>
      <c r="V26" s="110"/>
      <c r="W26" s="110"/>
      <c r="X26" s="110"/>
      <c r="Y26" s="110"/>
      <c r="Z26" s="110"/>
      <c r="AA26" s="110"/>
      <c r="AB26" s="110"/>
      <c r="AC26" s="110"/>
    </row>
    <row r="27" spans="1:29" ht="13.5" customHeight="1" thickBot="1" x14ac:dyDescent="0.25">
      <c r="A27" s="33"/>
      <c r="B27" s="34"/>
      <c r="C27" s="34"/>
      <c r="D27" s="35"/>
      <c r="E27" s="35"/>
      <c r="F27" s="156"/>
      <c r="G27" s="35"/>
      <c r="H27" s="35"/>
      <c r="I27" s="179"/>
      <c r="J27" s="210"/>
      <c r="K27" s="110"/>
      <c r="L27" s="110"/>
      <c r="M27" s="110"/>
      <c r="N27" s="110"/>
      <c r="O27" s="110"/>
      <c r="P27" s="110"/>
      <c r="Q27" s="110"/>
      <c r="R27" s="110"/>
      <c r="S27" s="110"/>
      <c r="T27" s="110"/>
    </row>
    <row r="28" spans="1:29" ht="15.75" customHeight="1" thickTop="1" x14ac:dyDescent="0.25">
      <c r="A28" s="18"/>
      <c r="B28" s="176" t="s">
        <v>50</v>
      </c>
      <c r="C28" s="6"/>
      <c r="D28" s="4"/>
      <c r="E28" s="13"/>
      <c r="F28" s="184"/>
      <c r="G28" s="4"/>
      <c r="H28" s="4"/>
      <c r="I28" s="185"/>
      <c r="J28" s="210"/>
    </row>
    <row r="29" spans="1:29" ht="3.75" customHeight="1" x14ac:dyDescent="0.2">
      <c r="A29" s="18"/>
      <c r="B29" s="2"/>
      <c r="C29" s="6"/>
      <c r="D29" s="10"/>
      <c r="E29" s="10"/>
      <c r="F29" s="157"/>
      <c r="G29" s="10"/>
      <c r="H29" s="10"/>
      <c r="I29" s="179"/>
      <c r="J29" s="210"/>
    </row>
    <row r="30" spans="1:29" ht="15.75" thickBot="1" x14ac:dyDescent="0.3">
      <c r="A30" s="18"/>
      <c r="B30" s="172" t="s">
        <v>4</v>
      </c>
      <c r="C30" s="6"/>
      <c r="D30" s="122">
        <f>'Salary Detail Budget'!G117</f>
        <v>0</v>
      </c>
      <c r="E30" s="122">
        <f>'Salary Detail Budget'!H117</f>
        <v>0</v>
      </c>
      <c r="F30" s="30"/>
      <c r="G30" s="122">
        <f>'Salary Detail Budget'!I117</f>
        <v>0</v>
      </c>
      <c r="H30" s="122">
        <f>'Salary Detail Budget'!J117</f>
        <v>0</v>
      </c>
      <c r="I30" s="181"/>
      <c r="J30" s="211" t="str">
        <f>IF(E30&gt;D30,"CBHC AMOUNT CAN NOT BE GREATER THAN TOTAL PROGRAM BUDGET AMOUNT YR1","") &amp; IF(H30&gt;G30,"CBHC AMOUNT CAN NOT BE GREATER THAN TOTAL PROGRAM BUDGET AMOUNT YR2","")</f>
        <v/>
      </c>
      <c r="K30" s="110"/>
      <c r="L30" s="110"/>
      <c r="M30" s="110"/>
      <c r="N30" s="110"/>
      <c r="O30" s="110"/>
      <c r="P30" s="110"/>
      <c r="Q30" s="110"/>
      <c r="R30" s="110"/>
      <c r="S30" s="110"/>
      <c r="T30" s="110"/>
      <c r="U30" s="110"/>
    </row>
    <row r="31" spans="1:29" ht="15" x14ac:dyDescent="0.25">
      <c r="A31" s="18"/>
      <c r="B31" s="19" t="s">
        <v>39</v>
      </c>
      <c r="C31" s="6"/>
      <c r="D31" s="31">
        <f>D30</f>
        <v>0</v>
      </c>
      <c r="E31" s="31">
        <f>E30</f>
        <v>0</v>
      </c>
      <c r="F31" s="32"/>
      <c r="G31" s="31">
        <f>G30</f>
        <v>0</v>
      </c>
      <c r="H31" s="31">
        <f>H30</f>
        <v>0</v>
      </c>
      <c r="I31" s="181"/>
      <c r="J31" s="210" t="str">
        <f>IF(AND(G31&gt;=('Budget Narrative Yr 2'!B92-0.5),'New Funding Budget Summary'!G31&lt;=('Budget Narrative Yr 2'!B92+0.5),'New Funding Budget Summary'!H31&gt;=('Budget Narrative Yr 2'!C92-0.5),'New Funding Budget Summary'!H31&lt;=('Budget Narrative Yr 2'!C92+0.5)),"","YEAR 2 OCCUPANCY COSTS TOTALS DO NOT MATCH NARRATIVE TAB TOTALS")</f>
        <v/>
      </c>
      <c r="K31" s="110"/>
      <c r="L31" s="110"/>
      <c r="M31" s="110"/>
      <c r="N31" s="110"/>
      <c r="O31" s="110"/>
      <c r="P31" s="110"/>
      <c r="Q31" s="110"/>
      <c r="R31" s="110"/>
      <c r="S31" s="110"/>
      <c r="T31" s="110"/>
      <c r="U31" s="110"/>
      <c r="V31" s="110"/>
      <c r="W31" s="110"/>
    </row>
    <row r="32" spans="1:29" ht="7.5" customHeight="1" x14ac:dyDescent="0.25">
      <c r="A32" s="18"/>
      <c r="B32" s="19"/>
      <c r="C32" s="6"/>
      <c r="D32" s="12"/>
      <c r="E32" s="12"/>
      <c r="F32" s="158"/>
      <c r="G32" s="12"/>
      <c r="H32" s="36"/>
      <c r="I32" s="186"/>
      <c r="J32" s="210"/>
      <c r="N32" s="110"/>
    </row>
    <row r="33" spans="1:23" ht="15" x14ac:dyDescent="0.25">
      <c r="A33" s="18"/>
      <c r="B33" s="172" t="s">
        <v>11</v>
      </c>
      <c r="C33" s="6"/>
      <c r="D33" s="15">
        <f>'Budget Narrative Yr 1'!B87</f>
        <v>0</v>
      </c>
      <c r="E33" s="15">
        <f>'Budget Narrative Yr 1'!C87</f>
        <v>0</v>
      </c>
      <c r="F33" s="28"/>
      <c r="G33" s="15">
        <f>'Budget Narrative Yr 2'!B87</f>
        <v>0</v>
      </c>
      <c r="H33" s="15">
        <f>'Budget Narrative Yr 2'!C87</f>
        <v>0</v>
      </c>
      <c r="I33" s="181"/>
      <c r="J33" s="210" t="str">
        <f t="shared" ref="J33:J38" si="1">IF(E33&gt;D33,"CBHC AMOUNT CAN NOT BE GREATER THAN TOTAL PROGRAM BUDGET AMOUNT YR1","") &amp; IF(H33&gt;G33,"CBHC AMOUNT CAN NOT BE GREATER THAN TOTAL PROGRAM BUDGET AMOUNT YR2","")</f>
        <v/>
      </c>
      <c r="N33" s="110"/>
    </row>
    <row r="34" spans="1:23" ht="15" x14ac:dyDescent="0.25">
      <c r="A34" s="18"/>
      <c r="B34" s="172" t="s">
        <v>12</v>
      </c>
      <c r="C34" s="6"/>
      <c r="D34" s="15">
        <f>'Budget Narrative Yr 1'!B88</f>
        <v>0</v>
      </c>
      <c r="E34" s="15">
        <f>'Budget Narrative Yr 1'!C88</f>
        <v>0</v>
      </c>
      <c r="F34" s="28"/>
      <c r="G34" s="15">
        <f>'Budget Narrative Yr 2'!B88</f>
        <v>0</v>
      </c>
      <c r="H34" s="15">
        <f>'Budget Narrative Yr 2'!C88</f>
        <v>0</v>
      </c>
      <c r="I34" s="181"/>
      <c r="J34" s="210" t="str">
        <f t="shared" si="1"/>
        <v/>
      </c>
      <c r="N34" s="110"/>
    </row>
    <row r="35" spans="1:23" ht="15" x14ac:dyDescent="0.25">
      <c r="A35" s="18"/>
      <c r="B35" s="172" t="s">
        <v>13</v>
      </c>
      <c r="C35" s="6"/>
      <c r="D35" s="15">
        <f>'Budget Narrative Yr 1'!B89</f>
        <v>0</v>
      </c>
      <c r="E35" s="15">
        <f>'Budget Narrative Yr 1'!C89</f>
        <v>0</v>
      </c>
      <c r="F35" s="28"/>
      <c r="G35" s="15">
        <f>'Budget Narrative Yr 2'!B89</f>
        <v>0</v>
      </c>
      <c r="H35" s="15">
        <f>'Budget Narrative Yr 2'!C89</f>
        <v>0</v>
      </c>
      <c r="I35" s="181"/>
      <c r="J35" s="210" t="str">
        <f t="shared" si="1"/>
        <v/>
      </c>
      <c r="N35" s="110"/>
    </row>
    <row r="36" spans="1:23" ht="15" x14ac:dyDescent="0.25">
      <c r="A36" s="18"/>
      <c r="B36" s="172" t="s">
        <v>14</v>
      </c>
      <c r="C36" s="6"/>
      <c r="D36" s="15">
        <f>'Budget Narrative Yr 1'!B90</f>
        <v>0</v>
      </c>
      <c r="E36" s="15">
        <f>'Budget Narrative Yr 1'!C90</f>
        <v>0</v>
      </c>
      <c r="F36" s="28"/>
      <c r="G36" s="15">
        <f>'Budget Narrative Yr 2'!B90</f>
        <v>0</v>
      </c>
      <c r="H36" s="15">
        <f>'Budget Narrative Yr 2'!C90</f>
        <v>0</v>
      </c>
      <c r="I36" s="181"/>
      <c r="J36" s="210" t="str">
        <f t="shared" si="1"/>
        <v/>
      </c>
      <c r="N36" s="110"/>
    </row>
    <row r="37" spans="1:23" ht="15" x14ac:dyDescent="0.25">
      <c r="A37" s="18"/>
      <c r="B37" s="172" t="s">
        <v>15</v>
      </c>
      <c r="C37" s="6"/>
      <c r="D37" s="122">
        <f>'Budget Narrative Yr 1'!B91</f>
        <v>0</v>
      </c>
      <c r="E37" s="15">
        <f>'Budget Narrative Yr 1'!C91</f>
        <v>0</v>
      </c>
      <c r="F37" s="30"/>
      <c r="G37" s="15">
        <f>'Budget Narrative Yr 2'!B91</f>
        <v>0</v>
      </c>
      <c r="H37" s="15">
        <f>'Budget Narrative Yr 2'!C91</f>
        <v>0</v>
      </c>
      <c r="I37" s="181"/>
      <c r="J37" s="210" t="str">
        <f t="shared" si="1"/>
        <v/>
      </c>
      <c r="N37" s="110"/>
    </row>
    <row r="38" spans="1:23" ht="15.75" thickBot="1" x14ac:dyDescent="0.3">
      <c r="A38" s="18"/>
      <c r="B38" s="172" t="s">
        <v>64</v>
      </c>
      <c r="C38" s="6"/>
      <c r="D38" s="122">
        <f>'Budget Narrative Yr 1'!B92</f>
        <v>0</v>
      </c>
      <c r="E38" s="15">
        <f>'Budget Narrative Yr 1'!C92</f>
        <v>0</v>
      </c>
      <c r="F38" s="30"/>
      <c r="G38" s="15">
        <f>'Budget Narrative Yr 2'!B92</f>
        <v>0</v>
      </c>
      <c r="H38" s="15">
        <f>'Budget Narrative Yr 2'!C92</f>
        <v>0</v>
      </c>
      <c r="I38" s="181"/>
      <c r="J38" s="210" t="str">
        <f t="shared" si="1"/>
        <v/>
      </c>
      <c r="N38" s="110"/>
    </row>
    <row r="39" spans="1:23" ht="15" x14ac:dyDescent="0.25">
      <c r="A39" s="18"/>
      <c r="B39" s="19" t="s">
        <v>40</v>
      </c>
      <c r="C39" s="6"/>
      <c r="D39" s="43">
        <f>SUM(D33:D38)</f>
        <v>0</v>
      </c>
      <c r="E39" s="43">
        <f>SUM(E33:E38)</f>
        <v>0</v>
      </c>
      <c r="F39" s="44"/>
      <c r="G39" s="43">
        <f>SUM(G33:G38)</f>
        <v>0</v>
      </c>
      <c r="H39" s="43">
        <f>SUM(H33:H38)</f>
        <v>0</v>
      </c>
      <c r="I39" s="181"/>
      <c r="J39" s="210" t="str">
        <f>IF(E39&gt;D39,"CBHC AMOUNT CAN NOT BE GREATER THAN TOTAL PROGRAM BUDGET AMOUNT YR1","")&amp;IF(H39&gt;G39,"CBHC AMOUNT CAN NOT BE GREATER THAN TOTAL PROGRAM BUDGET AMOUNT YR2","")</f>
        <v/>
      </c>
      <c r="K39" s="110"/>
      <c r="L39" s="110"/>
      <c r="M39" s="110"/>
      <c r="N39" s="110"/>
      <c r="O39" s="110"/>
      <c r="P39" s="110"/>
      <c r="Q39" s="110"/>
      <c r="R39" s="110"/>
      <c r="S39" s="110"/>
      <c r="T39" s="110"/>
      <c r="U39" s="110"/>
      <c r="V39" s="110"/>
    </row>
    <row r="40" spans="1:23" ht="7.5" customHeight="1" x14ac:dyDescent="0.25">
      <c r="A40" s="18"/>
      <c r="B40" s="19"/>
      <c r="C40" s="6"/>
      <c r="D40" s="12"/>
      <c r="E40" s="12"/>
      <c r="F40" s="111"/>
      <c r="G40" s="12"/>
      <c r="H40" s="12"/>
      <c r="I40" s="181"/>
      <c r="J40" s="210"/>
      <c r="N40" s="110"/>
    </row>
    <row r="41" spans="1:23" ht="15" x14ac:dyDescent="0.25">
      <c r="A41" s="18"/>
      <c r="B41" s="172" t="s">
        <v>80</v>
      </c>
      <c r="C41" s="6"/>
      <c r="D41" s="150">
        <f>'Budget Narrative Yr 1'!B98</f>
        <v>0</v>
      </c>
      <c r="E41" s="150">
        <f>'Budget Narrative Yr 1'!C98</f>
        <v>0</v>
      </c>
      <c r="F41" s="37"/>
      <c r="G41" s="150">
        <f>'Budget Narrative Yr 2'!B98</f>
        <v>0</v>
      </c>
      <c r="H41" s="150">
        <f>'Budget Narrative Yr 2'!C98</f>
        <v>0</v>
      </c>
      <c r="I41" s="181"/>
      <c r="J41" s="210" t="str">
        <f t="shared" ref="J41:J42" si="2">IF(E41&gt;D41,"CBHC AMOUNT CAN NOT BE GREATER THAN TOTAL PROGRAM BUDGET AMOUNT YR1","") &amp; IF(H41&gt;G41,"CBHC AMOUNT CAN NOT BE GREATER THAN TOTAL PROGRAM BUDGET AMOUNT YR2","")</f>
        <v/>
      </c>
      <c r="N41" s="110"/>
    </row>
    <row r="42" spans="1:23" ht="15.75" thickBot="1" x14ac:dyDescent="0.3">
      <c r="A42" s="18"/>
      <c r="B42" s="172" t="s">
        <v>119</v>
      </c>
      <c r="C42" s="6"/>
      <c r="D42" s="122">
        <f>'Budget Narrative Yr 1'!B99</f>
        <v>0</v>
      </c>
      <c r="E42" s="122">
        <f>'Budget Narrative Yr 1'!C99</f>
        <v>0</v>
      </c>
      <c r="F42" s="30"/>
      <c r="G42" s="122">
        <f>'Budget Narrative Yr 2'!B99</f>
        <v>0</v>
      </c>
      <c r="H42" s="122">
        <f>'Budget Narrative Yr 2'!C99</f>
        <v>0</v>
      </c>
      <c r="I42" s="181"/>
      <c r="J42" s="210" t="str">
        <f t="shared" si="2"/>
        <v/>
      </c>
      <c r="K42" s="110"/>
      <c r="L42" s="110"/>
      <c r="M42" s="110"/>
      <c r="N42" s="110"/>
      <c r="O42" s="110"/>
      <c r="P42" s="110"/>
      <c r="Q42" s="110"/>
      <c r="R42" s="110"/>
      <c r="S42" s="110"/>
      <c r="T42" s="110"/>
      <c r="U42" s="110"/>
      <c r="V42" s="110"/>
    </row>
    <row r="43" spans="1:23" ht="15" x14ac:dyDescent="0.25">
      <c r="A43" s="18"/>
      <c r="B43" s="19" t="s">
        <v>41</v>
      </c>
      <c r="C43" s="6"/>
      <c r="D43" s="31">
        <f>SUM(D41:D42)</f>
        <v>0</v>
      </c>
      <c r="E43" s="31">
        <f>SUM(E41:E42)</f>
        <v>0</v>
      </c>
      <c r="F43" s="32"/>
      <c r="G43" s="31">
        <f>SUM(G41:G42)</f>
        <v>0</v>
      </c>
      <c r="H43" s="31">
        <f>SUM(H41:H42)</f>
        <v>0</v>
      </c>
      <c r="I43" s="181"/>
      <c r="J43" s="210" t="str">
        <f>IF(AND(G43&gt;=('Budget Narrative Yr 2'!B104-0.5),'New Funding Budget Summary'!G43&lt;=('Budget Narrative Yr 2'!B104+0.5),'New Funding Budget Summary'!H43&gt;=('Budget Narrative Yr 2'!C104-0.5),'New Funding Budget Summary'!H43&lt;=('Budget Narrative Yr 2'!C104+0.5)),"","YEAR 2 OCCUPANCY COSTS TOTALS DO NOT MATCH NARRATIVE TAB TOTALS")</f>
        <v/>
      </c>
      <c r="K43" s="110"/>
      <c r="L43" s="110"/>
      <c r="M43" s="110"/>
      <c r="N43" s="110"/>
      <c r="O43" s="110"/>
      <c r="P43" s="110"/>
      <c r="Q43" s="110"/>
      <c r="R43" s="110"/>
      <c r="S43" s="110"/>
      <c r="T43" s="110"/>
      <c r="U43" s="110"/>
      <c r="V43" s="110"/>
      <c r="W43" s="110"/>
    </row>
    <row r="44" spans="1:23" ht="7.5" customHeight="1" x14ac:dyDescent="0.25">
      <c r="A44" s="18"/>
      <c r="B44" s="19"/>
      <c r="C44" s="6"/>
      <c r="D44" s="12"/>
      <c r="E44" s="12"/>
      <c r="F44" s="158"/>
      <c r="G44" s="12"/>
      <c r="H44" s="36"/>
      <c r="I44" s="186"/>
      <c r="J44" s="210"/>
      <c r="N44" s="110"/>
    </row>
    <row r="45" spans="1:23" ht="15" x14ac:dyDescent="0.25">
      <c r="A45" s="18"/>
      <c r="B45" s="172" t="s">
        <v>60</v>
      </c>
      <c r="C45" s="6"/>
      <c r="D45" s="15">
        <f>'Budget Narrative Yr 1'!B105</f>
        <v>0</v>
      </c>
      <c r="E45" s="15">
        <f>'Budget Narrative Yr 1'!C105</f>
        <v>0</v>
      </c>
      <c r="F45" s="28"/>
      <c r="G45" s="15">
        <f>'Budget Narrative Yr 2'!B105</f>
        <v>0</v>
      </c>
      <c r="H45" s="15">
        <f>'Budget Narrative Yr 2'!C105</f>
        <v>0</v>
      </c>
      <c r="I45" s="181"/>
      <c r="J45" s="210" t="str">
        <f t="shared" ref="J45:J51" si="3">IF(E45&gt;D45,"CBHC AMOUNT CAN NOT BE GREATER THAN TOTAL PROGRAM BUDGET AMOUNT YR1","") &amp; IF(H45&gt;G45,"CBHC AMOUNT CAN NOT BE GREATER THAN TOTAL PROGRAM BUDGET AMOUNT YR2","")</f>
        <v/>
      </c>
      <c r="N45" s="110"/>
    </row>
    <row r="46" spans="1:23" ht="15" x14ac:dyDescent="0.25">
      <c r="A46" s="18"/>
      <c r="B46" s="172" t="s">
        <v>67</v>
      </c>
      <c r="C46" s="6"/>
      <c r="D46" s="15">
        <f>'Budget Narrative Yr 1'!B106</f>
        <v>0</v>
      </c>
      <c r="E46" s="15">
        <f>'Budget Narrative Yr 1'!C106</f>
        <v>0</v>
      </c>
      <c r="F46" s="28"/>
      <c r="G46" s="15">
        <f>'Budget Narrative Yr 2'!B106</f>
        <v>0</v>
      </c>
      <c r="H46" s="15">
        <f>'Budget Narrative Yr 2'!C106</f>
        <v>0</v>
      </c>
      <c r="I46" s="181"/>
      <c r="J46" s="210" t="str">
        <f t="shared" si="3"/>
        <v/>
      </c>
      <c r="N46" s="110"/>
    </row>
    <row r="47" spans="1:23" ht="15" x14ac:dyDescent="0.25">
      <c r="A47" s="18"/>
      <c r="B47" s="172" t="s">
        <v>66</v>
      </c>
      <c r="C47" s="6"/>
      <c r="D47" s="15">
        <f>'Budget Narrative Yr 1'!B107</f>
        <v>0</v>
      </c>
      <c r="E47" s="15">
        <f>'Budget Narrative Yr 1'!C107</f>
        <v>0</v>
      </c>
      <c r="F47" s="28"/>
      <c r="G47" s="15">
        <f>'Budget Narrative Yr 2'!B107</f>
        <v>0</v>
      </c>
      <c r="H47" s="15">
        <f>'Budget Narrative Yr 2'!C107</f>
        <v>0</v>
      </c>
      <c r="I47" s="181"/>
      <c r="J47" s="210" t="str">
        <f t="shared" si="3"/>
        <v/>
      </c>
      <c r="N47" s="110"/>
    </row>
    <row r="48" spans="1:23" ht="15" x14ac:dyDescent="0.25">
      <c r="A48" s="18"/>
      <c r="B48" s="172" t="s">
        <v>68</v>
      </c>
      <c r="C48" s="6"/>
      <c r="D48" s="15">
        <f>'Budget Narrative Yr 1'!B108</f>
        <v>0</v>
      </c>
      <c r="E48" s="15">
        <f>'Budget Narrative Yr 1'!C108</f>
        <v>0</v>
      </c>
      <c r="F48" s="28"/>
      <c r="G48" s="15">
        <f>'Budget Narrative Yr 2'!B108</f>
        <v>0</v>
      </c>
      <c r="H48" s="15">
        <f>'Budget Narrative Yr 2'!C108</f>
        <v>0</v>
      </c>
      <c r="I48" s="181"/>
      <c r="J48" s="210" t="str">
        <f t="shared" si="3"/>
        <v/>
      </c>
      <c r="N48" s="110"/>
    </row>
    <row r="49" spans="1:23" ht="15" x14ac:dyDescent="0.25">
      <c r="A49" s="18"/>
      <c r="B49" s="172" t="s">
        <v>61</v>
      </c>
      <c r="C49" s="6"/>
      <c r="D49" s="15">
        <f>'Budget Narrative Yr 1'!B109</f>
        <v>0</v>
      </c>
      <c r="E49" s="15">
        <f>'Budget Narrative Yr 1'!C109</f>
        <v>0</v>
      </c>
      <c r="F49" s="28"/>
      <c r="G49" s="15">
        <f>'Budget Narrative Yr 2'!B109</f>
        <v>0</v>
      </c>
      <c r="H49" s="15">
        <f>'Budget Narrative Yr 2'!C109</f>
        <v>0</v>
      </c>
      <c r="I49" s="181"/>
      <c r="J49" s="210" t="str">
        <f t="shared" si="3"/>
        <v/>
      </c>
      <c r="N49" s="110"/>
    </row>
    <row r="50" spans="1:23" ht="15" x14ac:dyDescent="0.25">
      <c r="A50" s="18"/>
      <c r="B50" s="172" t="s">
        <v>65</v>
      </c>
      <c r="C50" s="6"/>
      <c r="D50" s="15">
        <f>'Budget Narrative Yr 1'!B110</f>
        <v>0</v>
      </c>
      <c r="E50" s="15">
        <f>'Budget Narrative Yr 1'!C110</f>
        <v>0</v>
      </c>
      <c r="F50" s="28"/>
      <c r="G50" s="15">
        <f>'Budget Narrative Yr 2'!B110</f>
        <v>0</v>
      </c>
      <c r="H50" s="15">
        <f>'Budget Narrative Yr 2'!C110</f>
        <v>0</v>
      </c>
      <c r="I50" s="181"/>
      <c r="J50" s="210" t="str">
        <f t="shared" si="3"/>
        <v/>
      </c>
      <c r="N50" s="110"/>
    </row>
    <row r="51" spans="1:23" ht="15.75" thickBot="1" x14ac:dyDescent="0.3">
      <c r="A51" s="18"/>
      <c r="B51" s="172" t="s">
        <v>57</v>
      </c>
      <c r="C51" s="6"/>
      <c r="D51" s="15">
        <f>'Budget Narrative Yr 1'!B111</f>
        <v>0</v>
      </c>
      <c r="E51" s="15">
        <f>'Budget Narrative Yr 1'!C111</f>
        <v>0</v>
      </c>
      <c r="F51" s="28"/>
      <c r="G51" s="15">
        <f>'Budget Narrative Yr 2'!B111</f>
        <v>0</v>
      </c>
      <c r="H51" s="15">
        <f>'Budget Narrative Yr 2'!C111</f>
        <v>0</v>
      </c>
      <c r="I51" s="181"/>
      <c r="J51" s="210" t="str">
        <f t="shared" si="3"/>
        <v/>
      </c>
      <c r="K51" s="110"/>
      <c r="L51" s="110"/>
      <c r="M51" s="110"/>
      <c r="N51" s="110"/>
      <c r="O51" s="110"/>
      <c r="P51" s="110"/>
      <c r="Q51" s="110"/>
      <c r="R51" s="110"/>
      <c r="S51" s="110"/>
      <c r="T51" s="110"/>
      <c r="U51" s="110"/>
      <c r="V51" s="110"/>
    </row>
    <row r="52" spans="1:23" ht="15.75" thickBot="1" x14ac:dyDescent="0.3">
      <c r="A52" s="40"/>
      <c r="B52" s="163" t="s">
        <v>42</v>
      </c>
      <c r="C52" s="164"/>
      <c r="D52" s="165">
        <f>SUM(D45:D51)</f>
        <v>0</v>
      </c>
      <c r="E52" s="165">
        <f>SUM(E45:E51)</f>
        <v>0</v>
      </c>
      <c r="F52" s="166"/>
      <c r="G52" s="165">
        <f>SUM(G45:G51)</f>
        <v>0</v>
      </c>
      <c r="H52" s="165">
        <f>SUM(H45:H51)</f>
        <v>0</v>
      </c>
      <c r="I52" s="187"/>
      <c r="J52" s="210" t="str">
        <f>IF(AND(G52&gt;=('Budget Narrative Yr 2'!B113-0.5),'New Funding Budget Summary'!G52&lt;=('Budget Narrative Yr 2'!B113+0.5),'New Funding Budget Summary'!H52&gt;=('Budget Narrative Yr 2'!C113-0.5),'New Funding Budget Summary'!H52&lt;=('Budget Narrative Yr 2'!C113+0.5)),"","YEAR 2 OCCUPANCY COSTS TOTALS DO NOT MATCH NARRATIVE TAB TOTALS")</f>
        <v/>
      </c>
      <c r="K52" s="110"/>
      <c r="L52" s="110"/>
      <c r="M52" s="110"/>
      <c r="N52" s="110"/>
      <c r="O52" s="110"/>
      <c r="P52" s="110"/>
      <c r="Q52" s="110"/>
      <c r="R52" s="110"/>
      <c r="S52" s="110"/>
      <c r="T52" s="110"/>
      <c r="U52" s="110"/>
      <c r="V52" s="110"/>
      <c r="W52" s="110"/>
    </row>
    <row r="53" spans="1:23" ht="7.5" customHeight="1" x14ac:dyDescent="0.25">
      <c r="A53" s="18"/>
      <c r="B53" s="19"/>
      <c r="C53" s="6"/>
      <c r="D53" s="10"/>
      <c r="E53" s="10"/>
      <c r="F53" s="161"/>
      <c r="G53" s="10"/>
      <c r="H53" s="162"/>
      <c r="I53" s="186"/>
      <c r="J53" s="210"/>
    </row>
    <row r="54" spans="1:23" ht="15" x14ac:dyDescent="0.25">
      <c r="A54" s="18"/>
      <c r="B54" s="172" t="s">
        <v>69</v>
      </c>
      <c r="C54" s="6"/>
      <c r="D54" s="15">
        <f>'Budget Narrative Yr 1'!B117</f>
        <v>0</v>
      </c>
      <c r="E54" s="15">
        <f>'Budget Narrative Yr 1'!C117</f>
        <v>0</v>
      </c>
      <c r="F54" s="28"/>
      <c r="G54" s="15">
        <f>'Budget Narrative Yr 2'!B117</f>
        <v>0</v>
      </c>
      <c r="H54" s="15">
        <f>'Budget Narrative Yr 2'!C117</f>
        <v>0</v>
      </c>
      <c r="I54" s="181"/>
      <c r="J54" s="210" t="str">
        <f t="shared" ref="J54:J75" si="4">IF(E54&gt;D54,"CBHC AMOUNT CAN NOT BE GREATER THAN TOTAL PROGRAM BUDGET AMOUNT YR1","") &amp; IF(H54&gt;G54,"CBHC AMOUNT CAN NOT BE GREATER THAN TOTAL PROGRAM BUDGET AMOUNT YR2","")</f>
        <v/>
      </c>
    </row>
    <row r="55" spans="1:23" ht="15" x14ac:dyDescent="0.25">
      <c r="A55" s="18"/>
      <c r="B55" s="172" t="s">
        <v>70</v>
      </c>
      <c r="C55" s="6"/>
      <c r="D55" s="15">
        <f>'Budget Narrative Yr 1'!B118</f>
        <v>0</v>
      </c>
      <c r="E55" s="15">
        <f>'Budget Narrative Yr 1'!C118</f>
        <v>0</v>
      </c>
      <c r="F55" s="28"/>
      <c r="G55" s="15">
        <f>'Budget Narrative Yr 2'!B118</f>
        <v>0</v>
      </c>
      <c r="H55" s="15">
        <f>'Budget Narrative Yr 2'!C118</f>
        <v>0</v>
      </c>
      <c r="I55" s="181"/>
      <c r="J55" s="210" t="str">
        <f t="shared" si="4"/>
        <v/>
      </c>
    </row>
    <row r="56" spans="1:23" ht="15" x14ac:dyDescent="0.25">
      <c r="A56" s="18"/>
      <c r="B56" s="172" t="s">
        <v>62</v>
      </c>
      <c r="C56" s="6"/>
      <c r="D56" s="15">
        <f>'Budget Narrative Yr 1'!B119</f>
        <v>0</v>
      </c>
      <c r="E56" s="15">
        <f>'Budget Narrative Yr 1'!C119</f>
        <v>0</v>
      </c>
      <c r="F56" s="28"/>
      <c r="G56" s="15">
        <f>'Budget Narrative Yr 2'!B119</f>
        <v>0</v>
      </c>
      <c r="H56" s="15">
        <f>'Budget Narrative Yr 2'!C119</f>
        <v>0</v>
      </c>
      <c r="I56" s="181"/>
      <c r="J56" s="210" t="str">
        <f t="shared" si="4"/>
        <v/>
      </c>
    </row>
    <row r="57" spans="1:23" ht="15" x14ac:dyDescent="0.25">
      <c r="A57" s="18"/>
      <c r="B57" s="172" t="s">
        <v>17</v>
      </c>
      <c r="C57" s="6"/>
      <c r="D57" s="15">
        <f>'Budget Narrative Yr 1'!B120</f>
        <v>0</v>
      </c>
      <c r="E57" s="15">
        <f>'Budget Narrative Yr 1'!C120</f>
        <v>0</v>
      </c>
      <c r="F57" s="28"/>
      <c r="G57" s="15">
        <f>'Budget Narrative Yr 2'!B120</f>
        <v>0</v>
      </c>
      <c r="H57" s="15">
        <f>'Budget Narrative Yr 2'!C120</f>
        <v>0</v>
      </c>
      <c r="I57" s="181"/>
      <c r="J57" s="210" t="str">
        <f t="shared" si="4"/>
        <v/>
      </c>
    </row>
    <row r="58" spans="1:23" ht="15" x14ac:dyDescent="0.25">
      <c r="A58" s="18"/>
      <c r="B58" s="172" t="s">
        <v>16</v>
      </c>
      <c r="C58" s="6"/>
      <c r="D58" s="15">
        <f>'Budget Narrative Yr 1'!B121</f>
        <v>0</v>
      </c>
      <c r="E58" s="15">
        <f>'Budget Narrative Yr 1'!C121</f>
        <v>0</v>
      </c>
      <c r="F58" s="28"/>
      <c r="G58" s="15">
        <f>'Budget Narrative Yr 2'!B121</f>
        <v>0</v>
      </c>
      <c r="H58" s="15">
        <f>'Budget Narrative Yr 2'!C121</f>
        <v>0</v>
      </c>
      <c r="I58" s="181"/>
      <c r="J58" s="210" t="str">
        <f t="shared" si="4"/>
        <v/>
      </c>
    </row>
    <row r="59" spans="1:23" ht="15" x14ac:dyDescent="0.25">
      <c r="A59" s="18"/>
      <c r="B59" s="172" t="s">
        <v>18</v>
      </c>
      <c r="C59" s="6"/>
      <c r="D59" s="15">
        <f>'Budget Narrative Yr 1'!B122</f>
        <v>0</v>
      </c>
      <c r="E59" s="15">
        <f>'Budget Narrative Yr 1'!C122</f>
        <v>0</v>
      </c>
      <c r="F59" s="28"/>
      <c r="G59" s="15">
        <f>'Budget Narrative Yr 2'!B122</f>
        <v>0</v>
      </c>
      <c r="H59" s="15">
        <f>'Budget Narrative Yr 2'!C122</f>
        <v>0</v>
      </c>
      <c r="I59" s="181"/>
      <c r="J59" s="210" t="str">
        <f t="shared" si="4"/>
        <v/>
      </c>
    </row>
    <row r="60" spans="1:23" ht="15" x14ac:dyDescent="0.25">
      <c r="A60" s="18"/>
      <c r="B60" s="172" t="s">
        <v>19</v>
      </c>
      <c r="C60" s="6"/>
      <c r="D60" s="15">
        <f>'Budget Narrative Yr 1'!B123</f>
        <v>0</v>
      </c>
      <c r="E60" s="15">
        <f>'Budget Narrative Yr 1'!C123</f>
        <v>0</v>
      </c>
      <c r="F60" s="28"/>
      <c r="G60" s="15">
        <f>'Budget Narrative Yr 2'!B123</f>
        <v>0</v>
      </c>
      <c r="H60" s="15">
        <f>'Budget Narrative Yr 2'!C123</f>
        <v>0</v>
      </c>
      <c r="I60" s="181"/>
      <c r="J60" s="210" t="str">
        <f t="shared" si="4"/>
        <v/>
      </c>
    </row>
    <row r="61" spans="1:23" ht="15" x14ac:dyDescent="0.25">
      <c r="A61" s="18"/>
      <c r="B61" s="172" t="s">
        <v>72</v>
      </c>
      <c r="C61" s="6"/>
      <c r="D61" s="15">
        <f>'Budget Narrative Yr 1'!B124</f>
        <v>0</v>
      </c>
      <c r="E61" s="15">
        <f>'Budget Narrative Yr 1'!C124</f>
        <v>0</v>
      </c>
      <c r="F61" s="28"/>
      <c r="G61" s="15">
        <f>'Budget Narrative Yr 2'!B124</f>
        <v>0</v>
      </c>
      <c r="H61" s="15">
        <f>'Budget Narrative Yr 2'!C124</f>
        <v>0</v>
      </c>
      <c r="I61" s="181"/>
      <c r="J61" s="210" t="str">
        <f t="shared" si="4"/>
        <v/>
      </c>
    </row>
    <row r="62" spans="1:23" ht="15" x14ac:dyDescent="0.25">
      <c r="A62" s="18"/>
      <c r="B62" s="172" t="s">
        <v>73</v>
      </c>
      <c r="C62" s="6"/>
      <c r="D62" s="15">
        <f>'Budget Narrative Yr 1'!B125</f>
        <v>0</v>
      </c>
      <c r="E62" s="15">
        <f>'Budget Narrative Yr 1'!C125</f>
        <v>0</v>
      </c>
      <c r="F62" s="28"/>
      <c r="G62" s="15">
        <f>'Budget Narrative Yr 2'!B125</f>
        <v>0</v>
      </c>
      <c r="H62" s="15">
        <f>'Budget Narrative Yr 2'!C125</f>
        <v>0</v>
      </c>
      <c r="I62" s="181"/>
      <c r="J62" s="210" t="str">
        <f t="shared" si="4"/>
        <v/>
      </c>
    </row>
    <row r="63" spans="1:23" ht="15" x14ac:dyDescent="0.25">
      <c r="A63" s="18"/>
      <c r="B63" s="172" t="s">
        <v>118</v>
      </c>
      <c r="C63" s="6"/>
      <c r="D63" s="15">
        <f>'Budget Narrative Yr 1'!B126</f>
        <v>0</v>
      </c>
      <c r="E63" s="15">
        <f>'Budget Narrative Yr 1'!C126</f>
        <v>0</v>
      </c>
      <c r="F63" s="28"/>
      <c r="G63" s="15">
        <f>'Budget Narrative Yr 2'!B126</f>
        <v>0</v>
      </c>
      <c r="H63" s="15">
        <f>'Budget Narrative Yr 2'!C126</f>
        <v>0</v>
      </c>
      <c r="I63" s="181"/>
      <c r="J63" s="210" t="str">
        <f t="shared" si="4"/>
        <v/>
      </c>
    </row>
    <row r="64" spans="1:23" ht="15" x14ac:dyDescent="0.25">
      <c r="A64" s="18"/>
      <c r="B64" s="172" t="s">
        <v>78</v>
      </c>
      <c r="C64" s="6"/>
      <c r="D64" s="15">
        <f>'Budget Narrative Yr 1'!B127</f>
        <v>0</v>
      </c>
      <c r="E64" s="15">
        <f>'Budget Narrative Yr 1'!C127</f>
        <v>0</v>
      </c>
      <c r="F64" s="28"/>
      <c r="G64" s="15">
        <f>'Budget Narrative Yr 2'!B127</f>
        <v>0</v>
      </c>
      <c r="H64" s="15">
        <f>'Budget Narrative Yr 2'!C127</f>
        <v>0</v>
      </c>
      <c r="I64" s="181"/>
      <c r="J64" s="210" t="str">
        <f t="shared" si="4"/>
        <v/>
      </c>
    </row>
    <row r="65" spans="1:24" ht="15" x14ac:dyDescent="0.25">
      <c r="A65" s="18"/>
      <c r="B65" s="172" t="s">
        <v>20</v>
      </c>
      <c r="C65" s="6"/>
      <c r="D65" s="15">
        <f>'Budget Narrative Yr 1'!B128</f>
        <v>0</v>
      </c>
      <c r="E65" s="15">
        <f>'Budget Narrative Yr 1'!C128</f>
        <v>0</v>
      </c>
      <c r="F65" s="28"/>
      <c r="G65" s="15">
        <f>'Budget Narrative Yr 2'!B128</f>
        <v>0</v>
      </c>
      <c r="H65" s="15">
        <f>'Budget Narrative Yr 2'!C128</f>
        <v>0</v>
      </c>
      <c r="I65" s="181"/>
      <c r="J65" s="210" t="str">
        <f t="shared" si="4"/>
        <v/>
      </c>
    </row>
    <row r="66" spans="1:24" ht="15" x14ac:dyDescent="0.25">
      <c r="A66" s="18"/>
      <c r="B66" s="172" t="s">
        <v>59</v>
      </c>
      <c r="C66" s="6"/>
      <c r="D66" s="15">
        <f>'Budget Narrative Yr 1'!B129</f>
        <v>0</v>
      </c>
      <c r="E66" s="15">
        <f>'Budget Narrative Yr 1'!C129</f>
        <v>0</v>
      </c>
      <c r="F66" s="28"/>
      <c r="G66" s="15">
        <f>'Budget Narrative Yr 2'!B129</f>
        <v>0</v>
      </c>
      <c r="H66" s="15">
        <f>'Budget Narrative Yr 2'!C129</f>
        <v>0</v>
      </c>
      <c r="I66" s="181"/>
      <c r="J66" s="210" t="str">
        <f t="shared" si="4"/>
        <v/>
      </c>
    </row>
    <row r="67" spans="1:24" ht="15" x14ac:dyDescent="0.25">
      <c r="A67" s="18"/>
      <c r="B67" s="172" t="s">
        <v>63</v>
      </c>
      <c r="C67" s="6"/>
      <c r="D67" s="15">
        <f>'Budget Narrative Yr 1'!B130</f>
        <v>0</v>
      </c>
      <c r="E67" s="15">
        <f>'Budget Narrative Yr 1'!C130</f>
        <v>0</v>
      </c>
      <c r="F67" s="28"/>
      <c r="G67" s="15">
        <f>'Budget Narrative Yr 2'!B130</f>
        <v>0</v>
      </c>
      <c r="H67" s="15">
        <f>'Budget Narrative Yr 2'!C130</f>
        <v>0</v>
      </c>
      <c r="I67" s="181"/>
      <c r="J67" s="210" t="str">
        <f t="shared" si="4"/>
        <v/>
      </c>
    </row>
    <row r="68" spans="1:24" ht="15" x14ac:dyDescent="0.25">
      <c r="A68" s="18"/>
      <c r="B68" s="172" t="s">
        <v>74</v>
      </c>
      <c r="C68" s="6"/>
      <c r="D68" s="15">
        <f>'Budget Narrative Yr 1'!B131</f>
        <v>0</v>
      </c>
      <c r="E68" s="15">
        <f>'Budget Narrative Yr 1'!C131</f>
        <v>0</v>
      </c>
      <c r="F68" s="28"/>
      <c r="G68" s="15">
        <f>'Budget Narrative Yr 2'!B131</f>
        <v>0</v>
      </c>
      <c r="H68" s="15">
        <f>'Budget Narrative Yr 2'!C131</f>
        <v>0</v>
      </c>
      <c r="I68" s="181"/>
      <c r="J68" s="210" t="str">
        <f t="shared" si="4"/>
        <v/>
      </c>
    </row>
    <row r="69" spans="1:24" ht="15" x14ac:dyDescent="0.25">
      <c r="A69" s="18"/>
      <c r="B69" s="172" t="s">
        <v>75</v>
      </c>
      <c r="C69" s="6"/>
      <c r="D69" s="15">
        <f>'Budget Narrative Yr 1'!B132</f>
        <v>0</v>
      </c>
      <c r="E69" s="15">
        <f>'Budget Narrative Yr 1'!C132</f>
        <v>0</v>
      </c>
      <c r="F69" s="28"/>
      <c r="G69" s="15">
        <f>'Budget Narrative Yr 2'!B132</f>
        <v>0</v>
      </c>
      <c r="H69" s="15">
        <f>'Budget Narrative Yr 2'!C132</f>
        <v>0</v>
      </c>
      <c r="I69" s="181"/>
      <c r="J69" s="210" t="str">
        <f t="shared" si="4"/>
        <v/>
      </c>
    </row>
    <row r="70" spans="1:24" ht="15" x14ac:dyDescent="0.25">
      <c r="A70" s="18"/>
      <c r="B70" s="172" t="s">
        <v>76</v>
      </c>
      <c r="C70" s="6"/>
      <c r="D70" s="15">
        <f>'Budget Narrative Yr 1'!B133</f>
        <v>0</v>
      </c>
      <c r="E70" s="15">
        <f>'Budget Narrative Yr 1'!C133</f>
        <v>0</v>
      </c>
      <c r="F70" s="28"/>
      <c r="G70" s="15">
        <f>'Budget Narrative Yr 2'!B133</f>
        <v>0</v>
      </c>
      <c r="H70" s="15">
        <f>'Budget Narrative Yr 2'!C133</f>
        <v>0</v>
      </c>
      <c r="I70" s="181"/>
      <c r="J70" s="210" t="str">
        <f t="shared" si="4"/>
        <v/>
      </c>
    </row>
    <row r="71" spans="1:24" ht="15" x14ac:dyDescent="0.25">
      <c r="A71" s="18"/>
      <c r="B71" s="172" t="s">
        <v>77</v>
      </c>
      <c r="C71" s="6"/>
      <c r="D71" s="15">
        <f>'Budget Narrative Yr 1'!B134</f>
        <v>0</v>
      </c>
      <c r="E71" s="15">
        <f>'Budget Narrative Yr 1'!C134</f>
        <v>0</v>
      </c>
      <c r="F71" s="28"/>
      <c r="G71" s="15">
        <f>'Budget Narrative Yr 2'!B134</f>
        <v>0</v>
      </c>
      <c r="H71" s="15">
        <f>'Budget Narrative Yr 2'!C134</f>
        <v>0</v>
      </c>
      <c r="I71" s="181"/>
      <c r="J71" s="210" t="str">
        <f t="shared" si="4"/>
        <v/>
      </c>
    </row>
    <row r="72" spans="1:24" ht="15" x14ac:dyDescent="0.25">
      <c r="A72" s="18"/>
      <c r="B72" s="172" t="s">
        <v>104</v>
      </c>
      <c r="C72" s="6"/>
      <c r="D72" s="15">
        <f>'Budget Narrative Yr 1'!B135</f>
        <v>0</v>
      </c>
      <c r="E72" s="15">
        <f>'Budget Narrative Yr 1'!C135</f>
        <v>0</v>
      </c>
      <c r="F72" s="28"/>
      <c r="G72" s="15">
        <f>'Budget Narrative Yr 2'!B135</f>
        <v>0</v>
      </c>
      <c r="H72" s="15">
        <f>'Budget Narrative Yr 2'!C135</f>
        <v>0</v>
      </c>
      <c r="I72" s="181"/>
      <c r="J72" s="210" t="str">
        <f t="shared" si="4"/>
        <v/>
      </c>
    </row>
    <row r="73" spans="1:24" ht="15" x14ac:dyDescent="0.25">
      <c r="A73" s="18"/>
      <c r="B73" s="172" t="s">
        <v>71</v>
      </c>
      <c r="C73" s="6"/>
      <c r="D73" s="15">
        <f>'Budget Narrative Yr 1'!B136</f>
        <v>0</v>
      </c>
      <c r="E73" s="15">
        <f>'Budget Narrative Yr 1'!C136</f>
        <v>0</v>
      </c>
      <c r="F73" s="28"/>
      <c r="G73" s="15">
        <f>'Budget Narrative Yr 2'!B136</f>
        <v>0</v>
      </c>
      <c r="H73" s="15">
        <f>'Budget Narrative Yr 2'!C136</f>
        <v>0</v>
      </c>
      <c r="I73" s="181"/>
      <c r="J73" s="210" t="str">
        <f t="shared" si="4"/>
        <v/>
      </c>
    </row>
    <row r="74" spans="1:24" ht="15" x14ac:dyDescent="0.25">
      <c r="A74" s="18"/>
      <c r="B74" s="172" t="s">
        <v>111</v>
      </c>
      <c r="C74" s="6"/>
      <c r="D74" s="15">
        <f>'Budget Narrative Yr 1'!B137</f>
        <v>0</v>
      </c>
      <c r="E74" s="15">
        <f>'Budget Narrative Yr 1'!C137</f>
        <v>0</v>
      </c>
      <c r="F74" s="28"/>
      <c r="G74" s="15">
        <f>'Budget Narrative Yr 2'!B137</f>
        <v>0</v>
      </c>
      <c r="H74" s="15">
        <f>'Budget Narrative Yr 2'!C137</f>
        <v>0</v>
      </c>
      <c r="I74" s="181"/>
      <c r="J74" s="210" t="str">
        <f t="shared" si="4"/>
        <v/>
      </c>
    </row>
    <row r="75" spans="1:24" ht="15" x14ac:dyDescent="0.25">
      <c r="A75" s="18"/>
      <c r="B75" s="172" t="s">
        <v>79</v>
      </c>
      <c r="C75" s="6"/>
      <c r="D75" s="15">
        <f>'Budget Narrative Yr 1'!B138</f>
        <v>0</v>
      </c>
      <c r="E75" s="15">
        <f>'Budget Narrative Yr 1'!C138</f>
        <v>0</v>
      </c>
      <c r="F75" s="28"/>
      <c r="G75" s="15">
        <f>'Budget Narrative Yr 2'!B138</f>
        <v>0</v>
      </c>
      <c r="H75" s="15">
        <f>'Budget Narrative Yr 2'!C138</f>
        <v>0</v>
      </c>
      <c r="I75" s="181"/>
      <c r="J75" s="210" t="str">
        <f t="shared" si="4"/>
        <v/>
      </c>
    </row>
    <row r="76" spans="1:24" ht="15.75" thickBot="1" x14ac:dyDescent="0.3">
      <c r="A76" s="18"/>
      <c r="B76" s="172" t="s">
        <v>110</v>
      </c>
      <c r="C76" s="6"/>
      <c r="D76" s="15">
        <f>'Budget Narrative Yr 1'!B139</f>
        <v>0</v>
      </c>
      <c r="E76" s="169"/>
      <c r="F76" s="30"/>
      <c r="G76" s="15">
        <f>'Budget Narrative Yr 2'!B139</f>
        <v>0</v>
      </c>
      <c r="H76" s="169"/>
      <c r="I76" s="181"/>
      <c r="J76" s="210"/>
      <c r="K76" s="110"/>
      <c r="L76" s="110"/>
      <c r="M76" s="110"/>
      <c r="N76" s="110"/>
      <c r="O76" s="110"/>
      <c r="P76" s="110"/>
      <c r="Q76" s="110"/>
      <c r="R76" s="110"/>
      <c r="S76" s="110"/>
      <c r="T76" s="110"/>
      <c r="U76" s="110"/>
      <c r="V76" s="110"/>
    </row>
    <row r="77" spans="1:24" ht="15" x14ac:dyDescent="0.25">
      <c r="A77" s="18"/>
      <c r="B77" s="19" t="s">
        <v>43</v>
      </c>
      <c r="C77" s="6"/>
      <c r="D77" s="31">
        <f>SUM(D54:D76)</f>
        <v>0</v>
      </c>
      <c r="E77" s="31">
        <f>SUM(E54:E76)</f>
        <v>0</v>
      </c>
      <c r="F77" s="32"/>
      <c r="G77" s="31">
        <f>SUM(G54:G76)</f>
        <v>0</v>
      </c>
      <c r="H77" s="31">
        <f>SUM(H54:H76)</f>
        <v>0</v>
      </c>
      <c r="I77" s="181"/>
      <c r="J77" s="210" t="str">
        <f>IF(E77&gt;D77,"CBHC AMOUNT CAN NOT BE GREATER THAN TOTAL PROGRAM BUDGET AMOUNT YR1","") &amp; IF(H77&gt;G77,"CBHC AMOUNT CAN NOT BE GREATER THAN TOTAL PROGRAM BUDGET AMOUNT YR2","")</f>
        <v/>
      </c>
      <c r="K77" s="110"/>
      <c r="L77" s="110"/>
      <c r="M77" s="110"/>
      <c r="N77" s="110"/>
      <c r="O77" s="110"/>
      <c r="P77" s="110"/>
      <c r="Q77" s="110"/>
      <c r="R77" s="110"/>
      <c r="S77" s="110"/>
      <c r="T77" s="110"/>
      <c r="U77" s="110"/>
      <c r="V77" s="110"/>
      <c r="W77" s="110"/>
      <c r="X77" s="110"/>
    </row>
    <row r="78" spans="1:24" ht="8.25" customHeight="1" thickBot="1" x14ac:dyDescent="0.3">
      <c r="A78" s="18"/>
      <c r="B78" s="19"/>
      <c r="C78" s="6"/>
      <c r="D78" s="38"/>
      <c r="E78" s="38"/>
      <c r="F78" s="159"/>
      <c r="G78" s="38"/>
      <c r="H78" s="39"/>
      <c r="I78" s="186"/>
      <c r="J78" s="210"/>
    </row>
    <row r="79" spans="1:24" ht="15" x14ac:dyDescent="0.25">
      <c r="A79" s="18"/>
      <c r="B79" s="19" t="s">
        <v>38</v>
      </c>
      <c r="C79" s="6"/>
      <c r="D79" s="31">
        <f>D77+D52+D43+D39+D31</f>
        <v>0</v>
      </c>
      <c r="E79" s="31">
        <f>E77+E52+E43+E39+E31</f>
        <v>0</v>
      </c>
      <c r="F79" s="32"/>
      <c r="G79" s="31">
        <f>G77+G52+G43+G39+G31</f>
        <v>0</v>
      </c>
      <c r="H79" s="31">
        <f>H77+H52+H43+H39+H31</f>
        <v>0</v>
      </c>
      <c r="I79" s="181"/>
      <c r="J79" s="210" t="str">
        <f>IF(E79&gt;D79,"CBHC AMOUNT CAN NOT BE GREATER THAN TOTAL PROGRAM BUDGET AMOUNT YR1","") &amp; IF(H79&gt;G79,"CBHC AMOUNT CAN NOT BE GREATER THAN TOTAL PROGRAM BUDGET AMOUNT YR2","")</f>
        <v/>
      </c>
    </row>
    <row r="80" spans="1:24" ht="13.5" customHeight="1" x14ac:dyDescent="0.25">
      <c r="A80" s="18"/>
      <c r="B80" s="172"/>
      <c r="C80" s="6"/>
      <c r="D80" s="12"/>
      <c r="E80" s="12"/>
      <c r="F80" s="158"/>
      <c r="G80" s="12"/>
      <c r="H80" s="36"/>
      <c r="I80" s="186"/>
      <c r="J80" s="210" t="str">
        <f>IF(AND(D81&gt;('Budget Narrative Yr 1'!B145-0.5),'New Funding Budget Summary'!D81&lt;('Budget Narrative Yr 1'!B145+0.5),'New Funding Budget Summary'!E81&gt;('Budget Narrative Yr 1'!C145-0.5),'New Funding Budget Summary'!E81&lt;('Budget Narrative Yr 1'!C145+0.5)),"","YEAR 1 ADMIN TOTALS DO NOT MATCH NARRATIVE TAB TOTALS")</f>
        <v/>
      </c>
      <c r="K80" s="110"/>
      <c r="L80" s="110"/>
      <c r="M80" s="110"/>
      <c r="N80" s="110"/>
      <c r="O80" s="110"/>
      <c r="P80" s="110"/>
      <c r="Q80" s="110"/>
      <c r="R80" s="110"/>
      <c r="S80" s="110"/>
      <c r="T80" s="110"/>
      <c r="U80" s="110"/>
      <c r="V80" s="110"/>
    </row>
    <row r="81" spans="1:23" ht="27.75" customHeight="1" x14ac:dyDescent="0.25">
      <c r="A81" s="18"/>
      <c r="B81" s="19" t="s">
        <v>112</v>
      </c>
      <c r="C81" s="6"/>
      <c r="D81" s="15">
        <f>'Budget Narrative Yr 1'!B145</f>
        <v>0</v>
      </c>
      <c r="E81" s="15">
        <f>'Budget Narrative Yr 1'!C145</f>
        <v>0</v>
      </c>
      <c r="F81" s="28"/>
      <c r="G81" s="15">
        <f>'Budget Narrative Yr 2'!B144</f>
        <v>0</v>
      </c>
      <c r="H81" s="15">
        <f>'Budget Narrative Yr 2'!C144</f>
        <v>0</v>
      </c>
      <c r="I81" s="181"/>
      <c r="J81" s="210" t="str">
        <f>IF(E81&gt;D81,"CBHC AMOUNT CAN NOT BE GREATER THAN TOTAL PROGRAM BUDGET AMOUNT YR1","") &amp; IF(H81&gt;G81,"CBHC AMOUNT CAN NOT BE GREATER THAN TOTAL PROGRAM BUDGET AMOUNT YR2","")</f>
        <v/>
      </c>
      <c r="K81" s="110"/>
      <c r="L81" s="110"/>
      <c r="M81" s="110"/>
      <c r="N81" s="110"/>
      <c r="O81" s="110"/>
      <c r="P81" s="110"/>
      <c r="Q81" s="110"/>
      <c r="R81" s="110"/>
      <c r="S81" s="110"/>
      <c r="T81" s="110"/>
      <c r="U81" s="110"/>
      <c r="V81" s="110"/>
      <c r="W81" s="110"/>
    </row>
    <row r="82" spans="1:23" ht="15.75" thickBot="1" x14ac:dyDescent="0.3">
      <c r="A82" s="18"/>
      <c r="B82" s="172"/>
      <c r="C82" s="6"/>
      <c r="D82" s="38"/>
      <c r="E82" s="38"/>
      <c r="F82" s="160"/>
      <c r="G82" s="38"/>
      <c r="H82" s="39"/>
      <c r="I82" s="179"/>
      <c r="J82" s="210"/>
      <c r="K82" s="110"/>
      <c r="L82" s="110"/>
      <c r="M82" s="110"/>
      <c r="N82" s="110"/>
      <c r="O82" s="110"/>
      <c r="P82" s="110"/>
      <c r="Q82" s="110"/>
      <c r="R82" s="110"/>
      <c r="S82" s="110"/>
      <c r="T82" s="110"/>
      <c r="U82" s="110"/>
      <c r="V82" s="110"/>
      <c r="W82" s="110"/>
    </row>
    <row r="83" spans="1:23" ht="15.75" thickBot="1" x14ac:dyDescent="0.3">
      <c r="A83" s="18"/>
      <c r="B83" s="19" t="s">
        <v>5</v>
      </c>
      <c r="C83" s="6"/>
      <c r="D83" s="43">
        <f>D81+D79</f>
        <v>0</v>
      </c>
      <c r="E83" s="43">
        <f>E81+E79</f>
        <v>0</v>
      </c>
      <c r="F83" s="44"/>
      <c r="G83" s="43">
        <f>G81+G79</f>
        <v>0</v>
      </c>
      <c r="H83" s="43">
        <f>H81+H79</f>
        <v>0</v>
      </c>
      <c r="I83" s="181"/>
      <c r="J83" s="210"/>
    </row>
    <row r="84" spans="1:23" ht="16.5" thickTop="1" thickBot="1" x14ac:dyDescent="0.3">
      <c r="A84" s="18"/>
      <c r="B84" s="172" t="s">
        <v>6</v>
      </c>
      <c r="C84" s="6"/>
      <c r="D84" s="45">
        <f>D26-D83</f>
        <v>0</v>
      </c>
      <c r="E84" s="45">
        <f>E26-E83</f>
        <v>0</v>
      </c>
      <c r="F84" s="46"/>
      <c r="G84" s="45">
        <f>G26-G83</f>
        <v>0</v>
      </c>
      <c r="H84" s="45">
        <f>H26-H83</f>
        <v>0</v>
      </c>
      <c r="I84" s="185"/>
      <c r="J84" s="210" t="str">
        <f>IF(AND(D84&lt;0.5,D84&gt;-0.05,E84&lt;0.5,E84&gt;-0.05),"","REVENUES AND EXPENDITURES MUST BALANCE")</f>
        <v/>
      </c>
      <c r="K84" s="110"/>
      <c r="L84" s="110"/>
      <c r="M84" s="110"/>
      <c r="N84" s="110"/>
      <c r="O84" s="110"/>
      <c r="P84" s="110"/>
      <c r="Q84" s="110"/>
      <c r="R84" s="110"/>
      <c r="S84" s="110"/>
      <c r="T84" s="110"/>
      <c r="U84" s="110"/>
      <c r="V84" s="110"/>
    </row>
    <row r="85" spans="1:23" ht="45" customHeight="1" x14ac:dyDescent="0.2">
      <c r="A85" s="18"/>
      <c r="B85" s="221" t="s">
        <v>123</v>
      </c>
      <c r="C85" s="222"/>
      <c r="D85" s="222"/>
      <c r="E85" s="222"/>
      <c r="F85" s="222"/>
      <c r="G85" s="222"/>
      <c r="H85" s="222"/>
      <c r="I85" s="171"/>
      <c r="J85" s="210"/>
    </row>
    <row r="86" spans="1:23" ht="12" x14ac:dyDescent="0.2">
      <c r="A86" s="18"/>
      <c r="B86" s="188"/>
      <c r="I86" s="171"/>
      <c r="J86" s="210"/>
    </row>
    <row r="87" spans="1:23" ht="10.5" customHeight="1" thickBot="1" x14ac:dyDescent="0.25">
      <c r="A87" s="40"/>
      <c r="B87" s="41"/>
      <c r="C87" s="42"/>
      <c r="D87" s="42"/>
      <c r="E87" s="42"/>
      <c r="F87" s="42"/>
      <c r="G87" s="42"/>
      <c r="H87" s="42"/>
      <c r="I87" s="189"/>
      <c r="J87" s="210"/>
      <c r="K87" s="110"/>
      <c r="L87" s="110"/>
      <c r="M87" s="110"/>
      <c r="N87" s="110"/>
      <c r="O87" s="110"/>
      <c r="P87" s="110"/>
      <c r="Q87" s="110"/>
      <c r="R87" s="110"/>
      <c r="S87" s="110"/>
      <c r="T87" s="110"/>
      <c r="U87" s="110"/>
      <c r="V87" s="110"/>
    </row>
  </sheetData>
  <sheetProtection algorithmName="SHA-512" hashValue="hu93W/N7i9T4TgGvas8tyo9mNgS1UGOgbQm1/AbjrUZlrP2jLK2G8YT2IzDIDZEDWvn90r5APHidH9gnP09U/A==" saltValue="xIuS95tJQJt5+Mc8Ooq7Yg==" spinCount="100000" sheet="1" formatCells="0"/>
  <mergeCells count="6">
    <mergeCell ref="E4:G5"/>
    <mergeCell ref="B85:H85"/>
    <mergeCell ref="D7:E7"/>
    <mergeCell ref="G8:H8"/>
    <mergeCell ref="G7:H7"/>
    <mergeCell ref="D8:E8"/>
  </mergeCells>
  <phoneticPr fontId="0" type="noConversion"/>
  <conditionalFormatting sqref="B4">
    <cfRule type="expression" dxfId="109" priority="116">
      <formula>$B$4=$N$4</formula>
    </cfRule>
  </conditionalFormatting>
  <conditionalFormatting sqref="B5">
    <cfRule type="expression" dxfId="108" priority="115">
      <formula>$B$5=$N$5</formula>
    </cfRule>
  </conditionalFormatting>
  <conditionalFormatting sqref="B6">
    <cfRule type="cellIs" dxfId="107" priority="1" operator="equal">
      <formula>$N$7</formula>
    </cfRule>
  </conditionalFormatting>
  <conditionalFormatting sqref="B7">
    <cfRule type="expression" dxfId="106" priority="114">
      <formula>$B$7=$N$6</formula>
    </cfRule>
  </conditionalFormatting>
  <conditionalFormatting sqref="D30">
    <cfRule type="expression" dxfId="105" priority="83">
      <formula>" $E$30&gt;$D$30"</formula>
    </cfRule>
    <cfRule type="cellIs" dxfId="104" priority="82" operator="lessThan">
      <formula>$E$30</formula>
    </cfRule>
  </conditionalFormatting>
  <conditionalFormatting sqref="D33">
    <cfRule type="cellIs" dxfId="103" priority="81" operator="lessThan">
      <formula>$E$33</formula>
    </cfRule>
  </conditionalFormatting>
  <conditionalFormatting sqref="D34">
    <cfRule type="cellIs" dxfId="102" priority="80" operator="lessThan">
      <formula>$E$34</formula>
    </cfRule>
  </conditionalFormatting>
  <conditionalFormatting sqref="D35">
    <cfRule type="cellIs" dxfId="101" priority="79" operator="lessThan">
      <formula>$E$35</formula>
    </cfRule>
  </conditionalFormatting>
  <conditionalFormatting sqref="D36">
    <cfRule type="cellIs" dxfId="100" priority="78" operator="lessThan">
      <formula>$E$36</formula>
    </cfRule>
  </conditionalFormatting>
  <conditionalFormatting sqref="D37">
    <cfRule type="cellIs" dxfId="99" priority="77" operator="lessThan">
      <formula>$E$37</formula>
    </cfRule>
  </conditionalFormatting>
  <conditionalFormatting sqref="D38">
    <cfRule type="cellIs" dxfId="98" priority="76" operator="lessThan">
      <formula>$E$38</formula>
    </cfRule>
  </conditionalFormatting>
  <conditionalFormatting sqref="D41">
    <cfRule type="cellIs" dxfId="97" priority="75" operator="lessThan">
      <formula>$E$41</formula>
    </cfRule>
  </conditionalFormatting>
  <conditionalFormatting sqref="D42">
    <cfRule type="cellIs" dxfId="96" priority="74" operator="lessThan">
      <formula>$E$42</formula>
    </cfRule>
  </conditionalFormatting>
  <conditionalFormatting sqref="D45">
    <cfRule type="cellIs" dxfId="95" priority="73" operator="lessThan">
      <formula>$E$45</formula>
    </cfRule>
  </conditionalFormatting>
  <conditionalFormatting sqref="D46">
    <cfRule type="cellIs" dxfId="94" priority="72" operator="lessThan">
      <formula>$E$46</formula>
    </cfRule>
  </conditionalFormatting>
  <conditionalFormatting sqref="D47">
    <cfRule type="cellIs" dxfId="93" priority="71" operator="lessThan">
      <formula>$E$47</formula>
    </cfRule>
  </conditionalFormatting>
  <conditionalFormatting sqref="D48">
    <cfRule type="cellIs" dxfId="92" priority="70" operator="lessThan">
      <formula>$E$48</formula>
    </cfRule>
  </conditionalFormatting>
  <conditionalFormatting sqref="D49">
    <cfRule type="cellIs" dxfId="91" priority="69" operator="lessThan">
      <formula>$E$49</formula>
    </cfRule>
  </conditionalFormatting>
  <conditionalFormatting sqref="D50">
    <cfRule type="cellIs" dxfId="90" priority="68" operator="lessThan">
      <formula>$E$50</formula>
    </cfRule>
  </conditionalFormatting>
  <conditionalFormatting sqref="D51">
    <cfRule type="cellIs" dxfId="89" priority="67" operator="lessThan">
      <formula>$E$51</formula>
    </cfRule>
  </conditionalFormatting>
  <conditionalFormatting sqref="D54">
    <cfRule type="cellIs" dxfId="88" priority="66" operator="lessThan">
      <formula>$E$54</formula>
    </cfRule>
  </conditionalFormatting>
  <conditionalFormatting sqref="D55">
    <cfRule type="cellIs" dxfId="87" priority="65" operator="lessThan">
      <formula>$E$55</formula>
    </cfRule>
  </conditionalFormatting>
  <conditionalFormatting sqref="D56">
    <cfRule type="cellIs" dxfId="86" priority="64" operator="lessThan">
      <formula>$E$56</formula>
    </cfRule>
  </conditionalFormatting>
  <conditionalFormatting sqref="D57">
    <cfRule type="cellIs" dxfId="85" priority="63" operator="lessThan">
      <formula>$E$57</formula>
    </cfRule>
  </conditionalFormatting>
  <conditionalFormatting sqref="D58">
    <cfRule type="cellIs" dxfId="84" priority="62" operator="lessThan">
      <formula>$E$58</formula>
    </cfRule>
  </conditionalFormatting>
  <conditionalFormatting sqref="D59">
    <cfRule type="cellIs" dxfId="83" priority="41" operator="lessThan">
      <formula>$E$59</formula>
    </cfRule>
  </conditionalFormatting>
  <conditionalFormatting sqref="D60">
    <cfRule type="cellIs" dxfId="82" priority="59" operator="lessThan">
      <formula>$E$60</formula>
    </cfRule>
  </conditionalFormatting>
  <conditionalFormatting sqref="D61">
    <cfRule type="cellIs" dxfId="81" priority="58" operator="lessThan">
      <formula>$E$61</formula>
    </cfRule>
  </conditionalFormatting>
  <conditionalFormatting sqref="D62">
    <cfRule type="cellIs" dxfId="80" priority="57" operator="lessThan">
      <formula>$E$62</formula>
    </cfRule>
  </conditionalFormatting>
  <conditionalFormatting sqref="D63">
    <cfRule type="cellIs" dxfId="79" priority="56" operator="lessThan">
      <formula>$E$63</formula>
    </cfRule>
  </conditionalFormatting>
  <conditionalFormatting sqref="D64">
    <cfRule type="cellIs" dxfId="78" priority="55" operator="lessThan">
      <formula>$E$64</formula>
    </cfRule>
  </conditionalFormatting>
  <conditionalFormatting sqref="D65">
    <cfRule type="cellIs" dxfId="77" priority="54" operator="lessThan">
      <formula>$E$65</formula>
    </cfRule>
  </conditionalFormatting>
  <conditionalFormatting sqref="D66">
    <cfRule type="cellIs" dxfId="76" priority="53" operator="lessThan">
      <formula>$E$66</formula>
    </cfRule>
  </conditionalFormatting>
  <conditionalFormatting sqref="D67">
    <cfRule type="cellIs" dxfId="75" priority="52" operator="lessThan">
      <formula>$E$67</formula>
    </cfRule>
  </conditionalFormatting>
  <conditionalFormatting sqref="D68">
    <cfRule type="cellIs" dxfId="74" priority="51" operator="lessThan">
      <formula>$E$68</formula>
    </cfRule>
  </conditionalFormatting>
  <conditionalFormatting sqref="D69">
    <cfRule type="cellIs" dxfId="73" priority="50" operator="lessThan">
      <formula>$E$69</formula>
    </cfRule>
  </conditionalFormatting>
  <conditionalFormatting sqref="D70">
    <cfRule type="cellIs" dxfId="72" priority="49" operator="lessThan">
      <formula>$E$70</formula>
    </cfRule>
  </conditionalFormatting>
  <conditionalFormatting sqref="D71">
    <cfRule type="cellIs" dxfId="71" priority="48" operator="lessThan">
      <formula>$E$71</formula>
    </cfRule>
  </conditionalFormatting>
  <conditionalFormatting sqref="D72">
    <cfRule type="cellIs" dxfId="70" priority="47" operator="lessThan">
      <formula>$E$72</formula>
    </cfRule>
  </conditionalFormatting>
  <conditionalFormatting sqref="D73">
    <cfRule type="cellIs" dxfId="69" priority="46" operator="lessThan">
      <formula>$E$73</formula>
    </cfRule>
  </conditionalFormatting>
  <conditionalFormatting sqref="D74">
    <cfRule type="cellIs" dxfId="68" priority="45" operator="lessThan">
      <formula>$E$74</formula>
    </cfRule>
  </conditionalFormatting>
  <conditionalFormatting sqref="D75">
    <cfRule type="cellIs" dxfId="67" priority="44" operator="lessThan">
      <formula>$E$75</formula>
    </cfRule>
  </conditionalFormatting>
  <conditionalFormatting sqref="D76">
    <cfRule type="cellIs" dxfId="66" priority="43" operator="lessThan">
      <formula>$E$76</formula>
    </cfRule>
  </conditionalFormatting>
  <conditionalFormatting sqref="D81">
    <cfRule type="cellIs" dxfId="65" priority="42" operator="lessThan">
      <formula>$E$81</formula>
    </cfRule>
  </conditionalFormatting>
  <conditionalFormatting sqref="G30">
    <cfRule type="cellIs" dxfId="64" priority="40" operator="lessThan">
      <formula>$H$30</formula>
    </cfRule>
  </conditionalFormatting>
  <conditionalFormatting sqref="G33">
    <cfRule type="cellIs" dxfId="63" priority="39" operator="lessThan">
      <formula>$H$33</formula>
    </cfRule>
  </conditionalFormatting>
  <conditionalFormatting sqref="G34">
    <cfRule type="cellIs" dxfId="62" priority="38" operator="lessThan">
      <formula>$H$34</formula>
    </cfRule>
  </conditionalFormatting>
  <conditionalFormatting sqref="G35">
    <cfRule type="cellIs" dxfId="61" priority="37" operator="lessThan">
      <formula>$H$35</formula>
    </cfRule>
  </conditionalFormatting>
  <conditionalFormatting sqref="G36">
    <cfRule type="cellIs" dxfId="60" priority="36" operator="lessThan">
      <formula>$H$36</formula>
    </cfRule>
  </conditionalFormatting>
  <conditionalFormatting sqref="G37">
    <cfRule type="cellIs" dxfId="59" priority="35" operator="lessThan">
      <formula>$H$37</formula>
    </cfRule>
  </conditionalFormatting>
  <conditionalFormatting sqref="G38">
    <cfRule type="cellIs" dxfId="58" priority="34" operator="lessThan">
      <formula>$H$38</formula>
    </cfRule>
  </conditionalFormatting>
  <conditionalFormatting sqref="G41">
    <cfRule type="cellIs" dxfId="57" priority="33" operator="lessThan">
      <formula>$H$41</formula>
    </cfRule>
  </conditionalFormatting>
  <conditionalFormatting sqref="G42">
    <cfRule type="cellIs" dxfId="56" priority="32" operator="lessThan">
      <formula>$H$42</formula>
    </cfRule>
  </conditionalFormatting>
  <conditionalFormatting sqref="G45">
    <cfRule type="cellIs" dxfId="55" priority="31" operator="lessThan">
      <formula>$H$45</formula>
    </cfRule>
  </conditionalFormatting>
  <conditionalFormatting sqref="G46">
    <cfRule type="cellIs" dxfId="54" priority="30" operator="lessThan">
      <formula>$H$46</formula>
    </cfRule>
  </conditionalFormatting>
  <conditionalFormatting sqref="G47">
    <cfRule type="cellIs" dxfId="53" priority="29" operator="lessThan">
      <formula>$H$47</formula>
    </cfRule>
  </conditionalFormatting>
  <conditionalFormatting sqref="G48">
    <cfRule type="cellIs" dxfId="52" priority="28" operator="lessThan">
      <formula>$H$48</formula>
    </cfRule>
  </conditionalFormatting>
  <conditionalFormatting sqref="G49">
    <cfRule type="cellIs" dxfId="51" priority="27" operator="lessThan">
      <formula>$H$49</formula>
    </cfRule>
  </conditionalFormatting>
  <conditionalFormatting sqref="G50">
    <cfRule type="cellIs" dxfId="50" priority="26" operator="lessThan">
      <formula>$H$50</formula>
    </cfRule>
  </conditionalFormatting>
  <conditionalFormatting sqref="G51">
    <cfRule type="cellIs" dxfId="49" priority="25" operator="lessThan">
      <formula>$H$51</formula>
    </cfRule>
  </conditionalFormatting>
  <conditionalFormatting sqref="G54">
    <cfRule type="cellIs" dxfId="48" priority="24" operator="lessThan">
      <formula>$H$54</formula>
    </cfRule>
  </conditionalFormatting>
  <conditionalFormatting sqref="G55">
    <cfRule type="cellIs" dxfId="47" priority="23" operator="lessThan">
      <formula>$H$55</formula>
    </cfRule>
  </conditionalFormatting>
  <conditionalFormatting sqref="G56">
    <cfRule type="cellIs" dxfId="46" priority="22" operator="lessThan">
      <formula>$H$56</formula>
    </cfRule>
  </conditionalFormatting>
  <conditionalFormatting sqref="G57">
    <cfRule type="cellIs" dxfId="45" priority="21" operator="lessThan">
      <formula>$H$57</formula>
    </cfRule>
  </conditionalFormatting>
  <conditionalFormatting sqref="G58">
    <cfRule type="cellIs" dxfId="44" priority="20" operator="lessThan">
      <formula>$H$58</formula>
    </cfRule>
  </conditionalFormatting>
  <conditionalFormatting sqref="G59">
    <cfRule type="cellIs" dxfId="43" priority="19" operator="lessThan">
      <formula>$H$59</formula>
    </cfRule>
  </conditionalFormatting>
  <conditionalFormatting sqref="G60">
    <cfRule type="cellIs" dxfId="42" priority="18" operator="lessThan">
      <formula>$H$60</formula>
    </cfRule>
  </conditionalFormatting>
  <conditionalFormatting sqref="G61">
    <cfRule type="cellIs" dxfId="41" priority="17" operator="lessThan">
      <formula>$H$61</formula>
    </cfRule>
  </conditionalFormatting>
  <conditionalFormatting sqref="G62">
    <cfRule type="cellIs" dxfId="40" priority="16" operator="lessThan">
      <formula>$H$62</formula>
    </cfRule>
  </conditionalFormatting>
  <conditionalFormatting sqref="G63">
    <cfRule type="cellIs" dxfId="39" priority="15" operator="lessThan">
      <formula>$H$63</formula>
    </cfRule>
  </conditionalFormatting>
  <conditionalFormatting sqref="G64">
    <cfRule type="cellIs" dxfId="38" priority="14" operator="lessThan">
      <formula>$H$64</formula>
    </cfRule>
  </conditionalFormatting>
  <conditionalFormatting sqref="G65">
    <cfRule type="cellIs" dxfId="37" priority="13" operator="lessThan">
      <formula>$H$65</formula>
    </cfRule>
  </conditionalFormatting>
  <conditionalFormatting sqref="G66">
    <cfRule type="cellIs" dxfId="36" priority="12" operator="lessThan">
      <formula>$H$66</formula>
    </cfRule>
  </conditionalFormatting>
  <conditionalFormatting sqref="G67">
    <cfRule type="cellIs" dxfId="35" priority="11" operator="lessThan">
      <formula>$H$67</formula>
    </cfRule>
  </conditionalFormatting>
  <conditionalFormatting sqref="G68">
    <cfRule type="cellIs" dxfId="34" priority="10" operator="lessThan">
      <formula>$H$68</formula>
    </cfRule>
  </conditionalFormatting>
  <conditionalFormatting sqref="G69">
    <cfRule type="cellIs" dxfId="33" priority="9" operator="lessThan">
      <formula>$H$69</formula>
    </cfRule>
  </conditionalFormatting>
  <conditionalFormatting sqref="G70">
    <cfRule type="cellIs" dxfId="32" priority="8" operator="lessThan">
      <formula>$H$70</formula>
    </cfRule>
  </conditionalFormatting>
  <conditionalFormatting sqref="G71">
    <cfRule type="cellIs" dxfId="31" priority="7" operator="lessThan">
      <formula>$H$71</formula>
    </cfRule>
  </conditionalFormatting>
  <conditionalFormatting sqref="G72">
    <cfRule type="cellIs" dxfId="30" priority="6" operator="lessThan">
      <formula>$H$72</formula>
    </cfRule>
  </conditionalFormatting>
  <conditionalFormatting sqref="G73">
    <cfRule type="cellIs" dxfId="29" priority="5" operator="lessThan">
      <formula>$H$73</formula>
    </cfRule>
  </conditionalFormatting>
  <conditionalFormatting sqref="G74">
    <cfRule type="cellIs" dxfId="28" priority="4" operator="lessThan">
      <formula>$H$74</formula>
    </cfRule>
  </conditionalFormatting>
  <conditionalFormatting sqref="G75">
    <cfRule type="cellIs" dxfId="27" priority="3" operator="lessThan">
      <formula>$H$75</formula>
    </cfRule>
  </conditionalFormatting>
  <conditionalFormatting sqref="G81">
    <cfRule type="cellIs" dxfId="26" priority="2" operator="lessThan">
      <formula>$H$81</formula>
    </cfRule>
  </conditionalFormatting>
  <dataValidations disablePrompts="1" count="1">
    <dataValidation type="custom" errorStyle="warning" allowBlank="1" showInputMessage="1" showErrorMessage="1" error="Total Program Budget can not be less than CBHC funding amount " sqref="D33" xr:uid="{0F8C538F-D872-42B6-B4FE-E92080C78CEF}">
      <formula1>E33&gt;D33</formula1>
    </dataValidation>
  </dataValidations>
  <printOptions horizontalCentered="1"/>
  <pageMargins left="0" right="0" top="0.75" bottom="0.5" header="0.35" footer="0.3"/>
  <pageSetup scale="87" fitToHeight="0" orientation="portrait" r:id="rId1"/>
  <headerFooter alignWithMargins="0">
    <oddHeader xml:space="preserve">&amp;LChildren’s Board of Hillsborough County 
PRO 2025 – 04 Invitation to Negotiate (ITN)LEVEL (3) Leading Grant-Barbershop Conversations
Attachment (# 3) – Budget Addendum #1&amp;RPlease note:  These forms are not to be changed
     </oddHeader>
    <oddFooter>&amp;LRevised 10-19-23&amp;C&amp;P</oddFooter>
  </headerFooter>
  <rowBreaks count="1" manualBreakCount="1">
    <brk id="5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ransitionEntry="1">
    <pageSetUpPr fitToPage="1"/>
  </sheetPr>
  <dimension ref="A1:M121"/>
  <sheetViews>
    <sheetView showGridLines="0" zoomScaleNormal="100" workbookViewId="0">
      <selection activeCell="G26" sqref="G26:G27"/>
    </sheetView>
  </sheetViews>
  <sheetFormatPr defaultColWidth="9.83203125" defaultRowHeight="11.25" x14ac:dyDescent="0.2"/>
  <cols>
    <col min="1" max="1" width="1.1640625" style="49" customWidth="1"/>
    <col min="2" max="2" width="3.83203125" style="49" customWidth="1"/>
    <col min="3" max="3" width="32.83203125" style="49" customWidth="1"/>
    <col min="4" max="4" width="7.83203125" style="89" customWidth="1"/>
    <col min="5" max="5" width="15.83203125" style="67" customWidth="1"/>
    <col min="6" max="6" width="12.83203125" style="90" customWidth="1"/>
    <col min="7" max="10" width="15.83203125" style="67" customWidth="1"/>
    <col min="11" max="11" width="0.83203125" style="49" customWidth="1"/>
    <col min="12" max="12" width="9.83203125" style="190"/>
    <col min="13" max="16384" width="9.83203125" style="49"/>
  </cols>
  <sheetData>
    <row r="1" spans="1:13" ht="3.75" customHeight="1" thickTop="1" x14ac:dyDescent="0.2">
      <c r="A1" s="50"/>
      <c r="B1" s="51"/>
      <c r="C1" s="51"/>
      <c r="D1" s="52"/>
      <c r="E1" s="53"/>
      <c r="F1" s="54"/>
      <c r="G1" s="53"/>
      <c r="H1" s="53"/>
      <c r="I1" s="53"/>
      <c r="J1" s="53"/>
      <c r="K1" s="55"/>
    </row>
    <row r="2" spans="1:13" ht="12.75" customHeight="1" x14ac:dyDescent="0.2">
      <c r="A2" s="56"/>
      <c r="C2" s="2" t="s">
        <v>49</v>
      </c>
      <c r="D2" s="3"/>
      <c r="E2" s="4"/>
      <c r="F2" s="5"/>
      <c r="G2" s="4"/>
      <c r="H2" s="254" t="s">
        <v>124</v>
      </c>
      <c r="I2" s="254"/>
      <c r="J2" s="254"/>
      <c r="K2" s="61"/>
    </row>
    <row r="3" spans="1:13" ht="14.25" customHeight="1" x14ac:dyDescent="0.2">
      <c r="A3" s="56"/>
      <c r="C3" s="2" t="s">
        <v>58</v>
      </c>
      <c r="D3" s="3"/>
      <c r="E3" s="4"/>
      <c r="F3" s="5"/>
      <c r="G3" s="4"/>
      <c r="H3" s="254"/>
      <c r="I3" s="254"/>
      <c r="J3" s="254"/>
      <c r="K3" s="61"/>
    </row>
    <row r="4" spans="1:13" ht="6" customHeight="1" x14ac:dyDescent="0.2">
      <c r="A4" s="56"/>
      <c r="C4" s="6"/>
      <c r="D4" s="7"/>
      <c r="E4" s="4"/>
      <c r="F4" s="5"/>
      <c r="G4" s="4"/>
      <c r="H4" s="254"/>
      <c r="I4" s="254"/>
      <c r="J4" s="254"/>
      <c r="K4" s="61"/>
    </row>
    <row r="5" spans="1:13" ht="12.75" customHeight="1" x14ac:dyDescent="0.2">
      <c r="A5" s="56"/>
      <c r="C5" s="8" t="str">
        <f>'New Funding Budget Summary'!B4</f>
        <v xml:space="preserve">Agency: </v>
      </c>
      <c r="D5" s="9"/>
      <c r="E5" s="10"/>
      <c r="F5" s="5"/>
      <c r="G5" s="4"/>
      <c r="H5" s="254"/>
      <c r="I5" s="254"/>
      <c r="J5" s="254"/>
      <c r="K5" s="61"/>
    </row>
    <row r="6" spans="1:13" ht="15.75" customHeight="1" x14ac:dyDescent="0.25">
      <c r="A6" s="56"/>
      <c r="C6" s="8" t="str">
        <f>'New Funding Budget Summary'!B5</f>
        <v xml:space="preserve">Program: </v>
      </c>
      <c r="D6" s="11"/>
      <c r="E6" s="12"/>
      <c r="F6" s="5"/>
      <c r="G6" s="13"/>
      <c r="H6" s="254"/>
      <c r="I6" s="254"/>
      <c r="J6" s="254"/>
      <c r="K6" s="61"/>
      <c r="M6" s="63"/>
    </row>
    <row r="7" spans="1:13" ht="12.75" x14ac:dyDescent="0.2">
      <c r="A7" s="56"/>
      <c r="C7" s="14" t="str">
        <f>'New Funding Budget Summary'!B6</f>
        <v xml:space="preserve">Contract Period: </v>
      </c>
      <c r="D7" s="11"/>
      <c r="E7" s="12"/>
      <c r="F7" s="5"/>
      <c r="G7" s="91"/>
      <c r="H7" s="254"/>
      <c r="I7" s="254"/>
      <c r="J7" s="254"/>
      <c r="K7" s="61"/>
      <c r="M7" s="63"/>
    </row>
    <row r="8" spans="1:13" ht="3.75" customHeight="1" x14ac:dyDescent="0.2">
      <c r="A8" s="56"/>
      <c r="C8" s="6"/>
      <c r="D8" s="7"/>
      <c r="E8" s="4"/>
      <c r="F8" s="5"/>
      <c r="G8" s="4"/>
      <c r="H8" s="254"/>
      <c r="I8" s="254"/>
      <c r="J8" s="254"/>
      <c r="K8" s="61"/>
      <c r="M8" s="63"/>
    </row>
    <row r="9" spans="1:13" ht="9.75" customHeight="1" x14ac:dyDescent="0.35">
      <c r="A9" s="56"/>
      <c r="C9" s="57"/>
      <c r="D9" s="58"/>
      <c r="E9" s="65"/>
      <c r="F9" s="66"/>
      <c r="H9" s="255"/>
      <c r="I9" s="255"/>
      <c r="J9" s="255"/>
      <c r="K9" s="61"/>
    </row>
    <row r="10" spans="1:13" ht="7.5" customHeight="1" x14ac:dyDescent="0.2">
      <c r="A10" s="56"/>
      <c r="C10" s="57"/>
      <c r="D10" s="58"/>
      <c r="E10" s="64"/>
      <c r="F10" s="68"/>
      <c r="G10" s="69"/>
      <c r="H10" s="59"/>
      <c r="I10" s="70"/>
      <c r="J10" s="64"/>
      <c r="K10" s="61"/>
    </row>
    <row r="11" spans="1:13" ht="12.75" x14ac:dyDescent="0.2">
      <c r="A11" s="56"/>
      <c r="C11" s="57" t="s">
        <v>21</v>
      </c>
      <c r="D11" s="58"/>
      <c r="E11" s="71"/>
      <c r="F11" s="72"/>
      <c r="G11" s="71"/>
      <c r="H11" s="71"/>
      <c r="I11" s="71"/>
      <c r="J11" s="64"/>
      <c r="K11" s="61"/>
    </row>
    <row r="12" spans="1:13" ht="12.75" x14ac:dyDescent="0.2">
      <c r="A12" s="56"/>
      <c r="C12" s="73" t="s">
        <v>0</v>
      </c>
      <c r="D12" s="74" t="s">
        <v>1</v>
      </c>
      <c r="E12" s="75" t="s">
        <v>2</v>
      </c>
      <c r="F12" s="74" t="s">
        <v>45</v>
      </c>
      <c r="G12" s="74" t="s">
        <v>46</v>
      </c>
      <c r="H12" s="74" t="s">
        <v>47</v>
      </c>
      <c r="I12" s="76" t="s">
        <v>55</v>
      </c>
      <c r="J12" s="77" t="s">
        <v>109</v>
      </c>
      <c r="K12" s="61"/>
    </row>
    <row r="13" spans="1:13" ht="12.75" x14ac:dyDescent="0.2">
      <c r="A13" s="56"/>
      <c r="C13" s="127"/>
      <c r="D13" s="128"/>
      <c r="E13" s="129" t="s">
        <v>53</v>
      </c>
      <c r="F13" s="130"/>
      <c r="G13" s="129" t="s">
        <v>107</v>
      </c>
      <c r="H13" s="131" t="s">
        <v>107</v>
      </c>
      <c r="I13" s="132" t="s">
        <v>108</v>
      </c>
      <c r="J13" s="133" t="s">
        <v>108</v>
      </c>
      <c r="K13" s="61"/>
      <c r="L13" s="191"/>
    </row>
    <row r="14" spans="1:13" ht="12.75" x14ac:dyDescent="0.2">
      <c r="A14" s="56"/>
      <c r="C14" s="134" t="s">
        <v>23</v>
      </c>
      <c r="D14" s="135" t="s">
        <v>102</v>
      </c>
      <c r="E14" s="136" t="s">
        <v>56</v>
      </c>
      <c r="F14" s="137" t="s">
        <v>48</v>
      </c>
      <c r="G14" s="136" t="s">
        <v>51</v>
      </c>
      <c r="H14" s="138" t="s">
        <v>22</v>
      </c>
      <c r="I14" s="139" t="s">
        <v>51</v>
      </c>
      <c r="J14" s="140" t="s">
        <v>22</v>
      </c>
      <c r="K14" s="61"/>
      <c r="L14" s="191"/>
    </row>
    <row r="15" spans="1:13" ht="12.75" x14ac:dyDescent="0.2">
      <c r="A15" s="56"/>
      <c r="C15" s="141" t="s">
        <v>100</v>
      </c>
      <c r="D15" s="142" t="s">
        <v>99</v>
      </c>
      <c r="E15" s="143" t="s">
        <v>24</v>
      </c>
      <c r="F15" s="144" t="s">
        <v>54</v>
      </c>
      <c r="G15" s="143" t="s">
        <v>52</v>
      </c>
      <c r="H15" s="145" t="s">
        <v>8</v>
      </c>
      <c r="I15" s="146" t="s">
        <v>52</v>
      </c>
      <c r="J15" s="147" t="s">
        <v>8</v>
      </c>
      <c r="K15" s="61"/>
      <c r="L15" s="191"/>
    </row>
    <row r="16" spans="1:13" ht="24" customHeight="1" x14ac:dyDescent="0.2">
      <c r="A16" s="56"/>
      <c r="B16" s="78" t="s">
        <v>25</v>
      </c>
      <c r="C16" s="79" t="s">
        <v>125</v>
      </c>
      <c r="D16" s="231"/>
      <c r="E16" s="243"/>
      <c r="F16" s="245"/>
      <c r="G16" s="240"/>
      <c r="H16" s="247"/>
      <c r="I16" s="238"/>
      <c r="J16" s="240"/>
      <c r="K16" s="61"/>
    </row>
    <row r="17" spans="1:11" ht="24" customHeight="1" x14ac:dyDescent="0.2">
      <c r="A17" s="56"/>
      <c r="B17" s="47"/>
      <c r="C17" s="80" t="s">
        <v>101</v>
      </c>
      <c r="D17" s="232"/>
      <c r="E17" s="251"/>
      <c r="F17" s="252"/>
      <c r="G17" s="250"/>
      <c r="H17" s="253"/>
      <c r="I17" s="249"/>
      <c r="J17" s="250"/>
      <c r="K17" s="61"/>
    </row>
    <row r="18" spans="1:11" ht="24" customHeight="1" x14ac:dyDescent="0.2">
      <c r="A18" s="56"/>
      <c r="B18" s="78" t="s">
        <v>28</v>
      </c>
      <c r="C18" s="79" t="s">
        <v>26</v>
      </c>
      <c r="D18" s="231"/>
      <c r="E18" s="243"/>
      <c r="F18" s="245"/>
      <c r="G18" s="240"/>
      <c r="H18" s="247"/>
      <c r="I18" s="238"/>
      <c r="J18" s="240"/>
      <c r="K18" s="61"/>
    </row>
    <row r="19" spans="1:11" ht="24" customHeight="1" x14ac:dyDescent="0.2">
      <c r="A19" s="56"/>
      <c r="B19" s="47"/>
      <c r="C19" s="80" t="s">
        <v>27</v>
      </c>
      <c r="D19" s="232"/>
      <c r="E19" s="251"/>
      <c r="F19" s="252"/>
      <c r="G19" s="250"/>
      <c r="H19" s="253"/>
      <c r="I19" s="249"/>
      <c r="J19" s="250"/>
      <c r="K19" s="61"/>
    </row>
    <row r="20" spans="1:11" ht="24" customHeight="1" x14ac:dyDescent="0.2">
      <c r="A20" s="56"/>
      <c r="B20" s="78" t="s">
        <v>29</v>
      </c>
      <c r="C20" s="79" t="s">
        <v>26</v>
      </c>
      <c r="D20" s="231"/>
      <c r="E20" s="243"/>
      <c r="F20" s="245"/>
      <c r="G20" s="240"/>
      <c r="H20" s="247"/>
      <c r="I20" s="238"/>
      <c r="J20" s="240"/>
      <c r="K20" s="61"/>
    </row>
    <row r="21" spans="1:11" ht="24" customHeight="1" x14ac:dyDescent="0.2">
      <c r="A21" s="56"/>
      <c r="B21" s="47"/>
      <c r="C21" s="80" t="s">
        <v>27</v>
      </c>
      <c r="D21" s="232"/>
      <c r="E21" s="251"/>
      <c r="F21" s="252"/>
      <c r="G21" s="250"/>
      <c r="H21" s="253"/>
      <c r="I21" s="249"/>
      <c r="J21" s="250"/>
      <c r="K21" s="61"/>
    </row>
    <row r="22" spans="1:11" ht="24" customHeight="1" x14ac:dyDescent="0.2">
      <c r="A22" s="56"/>
      <c r="B22" s="78" t="s">
        <v>30</v>
      </c>
      <c r="C22" s="79" t="s">
        <v>26</v>
      </c>
      <c r="D22" s="231"/>
      <c r="E22" s="243"/>
      <c r="F22" s="245"/>
      <c r="G22" s="240"/>
      <c r="H22" s="247"/>
      <c r="I22" s="238"/>
      <c r="J22" s="240"/>
      <c r="K22" s="61"/>
    </row>
    <row r="23" spans="1:11" ht="24" customHeight="1" x14ac:dyDescent="0.2">
      <c r="A23" s="56"/>
      <c r="B23" s="47"/>
      <c r="C23" s="80" t="s">
        <v>27</v>
      </c>
      <c r="D23" s="232"/>
      <c r="E23" s="251"/>
      <c r="F23" s="252"/>
      <c r="G23" s="250"/>
      <c r="H23" s="253"/>
      <c r="I23" s="249"/>
      <c r="J23" s="250"/>
      <c r="K23" s="61"/>
    </row>
    <row r="24" spans="1:11" ht="24" customHeight="1" x14ac:dyDescent="0.2">
      <c r="A24" s="56"/>
      <c r="B24" s="78" t="s">
        <v>31</v>
      </c>
      <c r="C24" s="79" t="s">
        <v>26</v>
      </c>
      <c r="D24" s="231"/>
      <c r="E24" s="243"/>
      <c r="F24" s="245"/>
      <c r="G24" s="240"/>
      <c r="H24" s="247"/>
      <c r="I24" s="238"/>
      <c r="J24" s="240"/>
      <c r="K24" s="61"/>
    </row>
    <row r="25" spans="1:11" ht="24" customHeight="1" x14ac:dyDescent="0.2">
      <c r="A25" s="56"/>
      <c r="B25" s="47"/>
      <c r="C25" s="80" t="s">
        <v>27</v>
      </c>
      <c r="D25" s="232"/>
      <c r="E25" s="251"/>
      <c r="F25" s="252"/>
      <c r="G25" s="250"/>
      <c r="H25" s="253"/>
      <c r="I25" s="249"/>
      <c r="J25" s="250"/>
      <c r="K25" s="61"/>
    </row>
    <row r="26" spans="1:11" ht="24" customHeight="1" x14ac:dyDescent="0.2">
      <c r="A26" s="56"/>
      <c r="B26" s="78" t="s">
        <v>32</v>
      </c>
      <c r="C26" s="79" t="s">
        <v>26</v>
      </c>
      <c r="D26" s="231"/>
      <c r="E26" s="243"/>
      <c r="F26" s="245"/>
      <c r="G26" s="240"/>
      <c r="H26" s="247"/>
      <c r="I26" s="238"/>
      <c r="J26" s="240"/>
      <c r="K26" s="61"/>
    </row>
    <row r="27" spans="1:11" ht="24" customHeight="1" x14ac:dyDescent="0.2">
      <c r="A27" s="56"/>
      <c r="B27" s="47"/>
      <c r="C27" s="80" t="s">
        <v>27</v>
      </c>
      <c r="D27" s="232"/>
      <c r="E27" s="251"/>
      <c r="F27" s="252"/>
      <c r="G27" s="250"/>
      <c r="H27" s="253"/>
      <c r="I27" s="249"/>
      <c r="J27" s="250"/>
      <c r="K27" s="61"/>
    </row>
    <row r="28" spans="1:11" ht="24" customHeight="1" x14ac:dyDescent="0.2">
      <c r="A28" s="56"/>
      <c r="B28" s="78" t="s">
        <v>33</v>
      </c>
      <c r="C28" s="79" t="s">
        <v>26</v>
      </c>
      <c r="D28" s="231"/>
      <c r="E28" s="243"/>
      <c r="F28" s="245"/>
      <c r="G28" s="240"/>
      <c r="H28" s="247"/>
      <c r="I28" s="238"/>
      <c r="J28" s="240"/>
      <c r="K28" s="61"/>
    </row>
    <row r="29" spans="1:11" ht="24" customHeight="1" x14ac:dyDescent="0.2">
      <c r="A29" s="56"/>
      <c r="B29" s="47"/>
      <c r="C29" s="80" t="s">
        <v>27</v>
      </c>
      <c r="D29" s="232"/>
      <c r="E29" s="251"/>
      <c r="F29" s="252"/>
      <c r="G29" s="250"/>
      <c r="H29" s="253"/>
      <c r="I29" s="249"/>
      <c r="J29" s="250"/>
      <c r="K29" s="61"/>
    </row>
    <row r="30" spans="1:11" ht="24" customHeight="1" x14ac:dyDescent="0.2">
      <c r="A30" s="56"/>
      <c r="B30" s="78" t="s">
        <v>34</v>
      </c>
      <c r="C30" s="79" t="s">
        <v>26</v>
      </c>
      <c r="D30" s="231"/>
      <c r="E30" s="243"/>
      <c r="F30" s="245"/>
      <c r="G30" s="240"/>
      <c r="H30" s="247"/>
      <c r="I30" s="238"/>
      <c r="J30" s="240"/>
      <c r="K30" s="61"/>
    </row>
    <row r="31" spans="1:11" ht="24" customHeight="1" x14ac:dyDescent="0.2">
      <c r="A31" s="56"/>
      <c r="B31" s="47"/>
      <c r="C31" s="80" t="s">
        <v>27</v>
      </c>
      <c r="D31" s="232"/>
      <c r="E31" s="251"/>
      <c r="F31" s="252"/>
      <c r="G31" s="250"/>
      <c r="H31" s="253"/>
      <c r="I31" s="249"/>
      <c r="J31" s="250"/>
      <c r="K31" s="61"/>
    </row>
    <row r="32" spans="1:11" ht="24" customHeight="1" x14ac:dyDescent="0.2">
      <c r="A32" s="56"/>
      <c r="B32" s="78" t="s">
        <v>35</v>
      </c>
      <c r="C32" s="79" t="s">
        <v>26</v>
      </c>
      <c r="D32" s="231"/>
      <c r="E32" s="243"/>
      <c r="F32" s="245"/>
      <c r="G32" s="240"/>
      <c r="H32" s="247"/>
      <c r="I32" s="238"/>
      <c r="J32" s="240"/>
      <c r="K32" s="61"/>
    </row>
    <row r="33" spans="1:11" ht="24" customHeight="1" x14ac:dyDescent="0.2">
      <c r="A33" s="56"/>
      <c r="B33" s="47"/>
      <c r="C33" s="80" t="s">
        <v>27</v>
      </c>
      <c r="D33" s="232"/>
      <c r="E33" s="251"/>
      <c r="F33" s="252"/>
      <c r="G33" s="250"/>
      <c r="H33" s="253"/>
      <c r="I33" s="249"/>
      <c r="J33" s="250"/>
      <c r="K33" s="61"/>
    </row>
    <row r="34" spans="1:11" ht="24" customHeight="1" x14ac:dyDescent="0.2">
      <c r="A34" s="56"/>
      <c r="B34" s="78" t="s">
        <v>36</v>
      </c>
      <c r="C34" s="79" t="s">
        <v>26</v>
      </c>
      <c r="D34" s="231"/>
      <c r="E34" s="243"/>
      <c r="F34" s="245"/>
      <c r="G34" s="240"/>
      <c r="H34" s="247"/>
      <c r="I34" s="238"/>
      <c r="J34" s="240"/>
      <c r="K34" s="61"/>
    </row>
    <row r="35" spans="1:11" ht="24" customHeight="1" x14ac:dyDescent="0.2">
      <c r="A35" s="56"/>
      <c r="B35" s="47"/>
      <c r="C35" s="80" t="s">
        <v>27</v>
      </c>
      <c r="D35" s="232"/>
      <c r="E35" s="251"/>
      <c r="F35" s="252"/>
      <c r="G35" s="250"/>
      <c r="H35" s="253"/>
      <c r="I35" s="249"/>
      <c r="J35" s="250"/>
      <c r="K35" s="61"/>
    </row>
    <row r="36" spans="1:11" ht="24" hidden="1" customHeight="1" x14ac:dyDescent="0.2">
      <c r="A36" s="56"/>
      <c r="B36" s="216" t="s">
        <v>128</v>
      </c>
      <c r="C36" s="79" t="s">
        <v>26</v>
      </c>
      <c r="D36" s="231"/>
      <c r="E36" s="243"/>
      <c r="F36" s="245"/>
      <c r="G36" s="240"/>
      <c r="H36" s="247"/>
      <c r="I36" s="238"/>
      <c r="J36" s="240"/>
      <c r="K36" s="61"/>
    </row>
    <row r="37" spans="1:11" ht="24" hidden="1" customHeight="1" x14ac:dyDescent="0.2">
      <c r="A37" s="56"/>
      <c r="B37" s="47"/>
      <c r="C37" s="80" t="s">
        <v>27</v>
      </c>
      <c r="D37" s="232"/>
      <c r="E37" s="251"/>
      <c r="F37" s="252"/>
      <c r="G37" s="250"/>
      <c r="H37" s="253"/>
      <c r="I37" s="249"/>
      <c r="J37" s="250"/>
      <c r="K37" s="61"/>
    </row>
    <row r="38" spans="1:11" ht="24" hidden="1" customHeight="1" x14ac:dyDescent="0.2">
      <c r="A38" s="56"/>
      <c r="B38" s="216" t="s">
        <v>129</v>
      </c>
      <c r="C38" s="79" t="s">
        <v>26</v>
      </c>
      <c r="D38" s="231"/>
      <c r="E38" s="243"/>
      <c r="F38" s="245"/>
      <c r="G38" s="240"/>
      <c r="H38" s="247"/>
      <c r="I38" s="238"/>
      <c r="J38" s="240"/>
      <c r="K38" s="61"/>
    </row>
    <row r="39" spans="1:11" ht="24" hidden="1" customHeight="1" x14ac:dyDescent="0.2">
      <c r="A39" s="56"/>
      <c r="B39" s="47"/>
      <c r="C39" s="80" t="s">
        <v>27</v>
      </c>
      <c r="D39" s="232"/>
      <c r="E39" s="251"/>
      <c r="F39" s="252"/>
      <c r="G39" s="250"/>
      <c r="H39" s="253"/>
      <c r="I39" s="249"/>
      <c r="J39" s="250"/>
      <c r="K39" s="61"/>
    </row>
    <row r="40" spans="1:11" ht="24" hidden="1" customHeight="1" x14ac:dyDescent="0.2">
      <c r="A40" s="56"/>
      <c r="B40" s="216" t="s">
        <v>130</v>
      </c>
      <c r="C40" s="79" t="s">
        <v>26</v>
      </c>
      <c r="D40" s="231"/>
      <c r="E40" s="243"/>
      <c r="F40" s="245"/>
      <c r="G40" s="240"/>
      <c r="H40" s="247"/>
      <c r="I40" s="238"/>
      <c r="J40" s="240"/>
      <c r="K40" s="61"/>
    </row>
    <row r="41" spans="1:11" ht="24" hidden="1" customHeight="1" x14ac:dyDescent="0.2">
      <c r="A41" s="56"/>
      <c r="B41" s="47"/>
      <c r="C41" s="80" t="s">
        <v>27</v>
      </c>
      <c r="D41" s="232"/>
      <c r="E41" s="251"/>
      <c r="F41" s="252"/>
      <c r="G41" s="250"/>
      <c r="H41" s="253"/>
      <c r="I41" s="249"/>
      <c r="J41" s="250"/>
      <c r="K41" s="61"/>
    </row>
    <row r="42" spans="1:11" ht="24" hidden="1" customHeight="1" x14ac:dyDescent="0.2">
      <c r="A42" s="56"/>
      <c r="B42" s="216" t="s">
        <v>131</v>
      </c>
      <c r="C42" s="79" t="s">
        <v>26</v>
      </c>
      <c r="D42" s="231"/>
      <c r="E42" s="243"/>
      <c r="F42" s="245"/>
      <c r="G42" s="240"/>
      <c r="H42" s="247"/>
      <c r="I42" s="238"/>
      <c r="J42" s="240"/>
      <c r="K42" s="61"/>
    </row>
    <row r="43" spans="1:11" ht="24" hidden="1" customHeight="1" x14ac:dyDescent="0.2">
      <c r="A43" s="56"/>
      <c r="B43" s="47"/>
      <c r="C43" s="80" t="s">
        <v>27</v>
      </c>
      <c r="D43" s="232"/>
      <c r="E43" s="251"/>
      <c r="F43" s="252"/>
      <c r="G43" s="250"/>
      <c r="H43" s="253"/>
      <c r="I43" s="249"/>
      <c r="J43" s="250"/>
      <c r="K43" s="61"/>
    </row>
    <row r="44" spans="1:11" ht="24" hidden="1" customHeight="1" x14ac:dyDescent="0.2">
      <c r="A44" s="56"/>
      <c r="B44" s="216" t="s">
        <v>132</v>
      </c>
      <c r="C44" s="79" t="s">
        <v>26</v>
      </c>
      <c r="D44" s="231"/>
      <c r="E44" s="243"/>
      <c r="F44" s="245"/>
      <c r="G44" s="240"/>
      <c r="H44" s="247"/>
      <c r="I44" s="238"/>
      <c r="J44" s="240"/>
      <c r="K44" s="61"/>
    </row>
    <row r="45" spans="1:11" ht="24" hidden="1" customHeight="1" x14ac:dyDescent="0.2">
      <c r="A45" s="56"/>
      <c r="B45" s="47"/>
      <c r="C45" s="80" t="s">
        <v>27</v>
      </c>
      <c r="D45" s="232"/>
      <c r="E45" s="251"/>
      <c r="F45" s="252"/>
      <c r="G45" s="250"/>
      <c r="H45" s="253"/>
      <c r="I45" s="249"/>
      <c r="J45" s="250"/>
      <c r="K45" s="61"/>
    </row>
    <row r="46" spans="1:11" ht="24" hidden="1" customHeight="1" x14ac:dyDescent="0.2">
      <c r="A46" s="56"/>
      <c r="B46" s="216" t="s">
        <v>133</v>
      </c>
      <c r="C46" s="79" t="s">
        <v>26</v>
      </c>
      <c r="D46" s="231"/>
      <c r="E46" s="243"/>
      <c r="F46" s="245"/>
      <c r="G46" s="240"/>
      <c r="H46" s="247"/>
      <c r="I46" s="238"/>
      <c r="J46" s="240"/>
      <c r="K46" s="61"/>
    </row>
    <row r="47" spans="1:11" ht="24" hidden="1" customHeight="1" x14ac:dyDescent="0.2">
      <c r="A47" s="56"/>
      <c r="B47" s="47"/>
      <c r="C47" s="80" t="s">
        <v>27</v>
      </c>
      <c r="D47" s="232"/>
      <c r="E47" s="251"/>
      <c r="F47" s="252"/>
      <c r="G47" s="250"/>
      <c r="H47" s="253"/>
      <c r="I47" s="249"/>
      <c r="J47" s="250"/>
      <c r="K47" s="61"/>
    </row>
    <row r="48" spans="1:11" ht="24" hidden="1" customHeight="1" x14ac:dyDescent="0.2">
      <c r="A48" s="56"/>
      <c r="B48" s="216" t="s">
        <v>134</v>
      </c>
      <c r="C48" s="79" t="s">
        <v>26</v>
      </c>
      <c r="D48" s="231"/>
      <c r="E48" s="243"/>
      <c r="F48" s="245"/>
      <c r="G48" s="240"/>
      <c r="H48" s="247"/>
      <c r="I48" s="238"/>
      <c r="J48" s="240"/>
      <c r="K48" s="61"/>
    </row>
    <row r="49" spans="1:11" ht="24" hidden="1" customHeight="1" x14ac:dyDescent="0.2">
      <c r="A49" s="56"/>
      <c r="B49" s="47"/>
      <c r="C49" s="80" t="s">
        <v>27</v>
      </c>
      <c r="D49" s="232"/>
      <c r="E49" s="251"/>
      <c r="F49" s="252"/>
      <c r="G49" s="250"/>
      <c r="H49" s="253"/>
      <c r="I49" s="249"/>
      <c r="J49" s="250"/>
      <c r="K49" s="61"/>
    </row>
    <row r="50" spans="1:11" ht="24" hidden="1" customHeight="1" x14ac:dyDescent="0.2">
      <c r="A50" s="56"/>
      <c r="B50" s="216" t="s">
        <v>135</v>
      </c>
      <c r="C50" s="79" t="s">
        <v>26</v>
      </c>
      <c r="D50" s="231"/>
      <c r="E50" s="243"/>
      <c r="F50" s="245"/>
      <c r="G50" s="240"/>
      <c r="H50" s="247"/>
      <c r="I50" s="238"/>
      <c r="J50" s="240"/>
      <c r="K50" s="61"/>
    </row>
    <row r="51" spans="1:11" ht="24" hidden="1" customHeight="1" x14ac:dyDescent="0.2">
      <c r="A51" s="56"/>
      <c r="B51" s="47"/>
      <c r="C51" s="80" t="s">
        <v>27</v>
      </c>
      <c r="D51" s="232"/>
      <c r="E51" s="251"/>
      <c r="F51" s="252"/>
      <c r="G51" s="250"/>
      <c r="H51" s="253"/>
      <c r="I51" s="249"/>
      <c r="J51" s="250"/>
      <c r="K51" s="61"/>
    </row>
    <row r="52" spans="1:11" ht="24" hidden="1" customHeight="1" x14ac:dyDescent="0.2">
      <c r="A52" s="56"/>
      <c r="B52" s="216" t="s">
        <v>136</v>
      </c>
      <c r="C52" s="79" t="s">
        <v>26</v>
      </c>
      <c r="D52" s="231"/>
      <c r="E52" s="243"/>
      <c r="F52" s="245"/>
      <c r="G52" s="240"/>
      <c r="H52" s="247"/>
      <c r="I52" s="238"/>
      <c r="J52" s="240"/>
      <c r="K52" s="61"/>
    </row>
    <row r="53" spans="1:11" ht="24" hidden="1" customHeight="1" x14ac:dyDescent="0.2">
      <c r="A53" s="56"/>
      <c r="B53" s="47"/>
      <c r="C53" s="80" t="s">
        <v>27</v>
      </c>
      <c r="D53" s="232"/>
      <c r="E53" s="251"/>
      <c r="F53" s="252"/>
      <c r="G53" s="250"/>
      <c r="H53" s="253"/>
      <c r="I53" s="249"/>
      <c r="J53" s="250"/>
      <c r="K53" s="61"/>
    </row>
    <row r="54" spans="1:11" ht="24" hidden="1" customHeight="1" x14ac:dyDescent="0.2">
      <c r="A54" s="56"/>
      <c r="B54" s="216" t="s">
        <v>137</v>
      </c>
      <c r="C54" s="79" t="s">
        <v>26</v>
      </c>
      <c r="D54" s="231"/>
      <c r="E54" s="243"/>
      <c r="F54" s="245"/>
      <c r="G54" s="240"/>
      <c r="H54" s="247"/>
      <c r="I54" s="238"/>
      <c r="J54" s="240"/>
      <c r="K54" s="61"/>
    </row>
    <row r="55" spans="1:11" ht="24" hidden="1" customHeight="1" x14ac:dyDescent="0.2">
      <c r="A55" s="56"/>
      <c r="B55" s="47"/>
      <c r="C55" s="80" t="s">
        <v>27</v>
      </c>
      <c r="D55" s="232"/>
      <c r="E55" s="251"/>
      <c r="F55" s="252"/>
      <c r="G55" s="250"/>
      <c r="H55" s="253"/>
      <c r="I55" s="249"/>
      <c r="J55" s="250"/>
      <c r="K55" s="61"/>
    </row>
    <row r="56" spans="1:11" ht="24" hidden="1" customHeight="1" x14ac:dyDescent="0.2">
      <c r="A56" s="56"/>
      <c r="B56" s="216" t="s">
        <v>138</v>
      </c>
      <c r="C56" s="79" t="s">
        <v>26</v>
      </c>
      <c r="D56" s="231"/>
      <c r="E56" s="243"/>
      <c r="F56" s="245"/>
      <c r="G56" s="240"/>
      <c r="H56" s="247"/>
      <c r="I56" s="238"/>
      <c r="J56" s="240"/>
      <c r="K56" s="61"/>
    </row>
    <row r="57" spans="1:11" ht="24" hidden="1" customHeight="1" x14ac:dyDescent="0.2">
      <c r="A57" s="56"/>
      <c r="B57" s="47"/>
      <c r="C57" s="80" t="s">
        <v>27</v>
      </c>
      <c r="D57" s="232"/>
      <c r="E57" s="251"/>
      <c r="F57" s="252"/>
      <c r="G57" s="250"/>
      <c r="H57" s="253"/>
      <c r="I57" s="249"/>
      <c r="J57" s="250"/>
      <c r="K57" s="61"/>
    </row>
    <row r="58" spans="1:11" ht="24" hidden="1" customHeight="1" x14ac:dyDescent="0.2">
      <c r="A58" s="56"/>
      <c r="B58" s="216" t="s">
        <v>139</v>
      </c>
      <c r="C58" s="79" t="s">
        <v>26</v>
      </c>
      <c r="D58" s="231"/>
      <c r="E58" s="243"/>
      <c r="F58" s="245"/>
      <c r="G58" s="240"/>
      <c r="H58" s="247"/>
      <c r="I58" s="238"/>
      <c r="J58" s="240"/>
      <c r="K58" s="61"/>
    </row>
    <row r="59" spans="1:11" ht="24" hidden="1" customHeight="1" x14ac:dyDescent="0.2">
      <c r="A59" s="56"/>
      <c r="B59" s="47"/>
      <c r="C59" s="80" t="s">
        <v>27</v>
      </c>
      <c r="D59" s="232"/>
      <c r="E59" s="251"/>
      <c r="F59" s="252"/>
      <c r="G59" s="250"/>
      <c r="H59" s="253"/>
      <c r="I59" s="249"/>
      <c r="J59" s="250"/>
      <c r="K59" s="61"/>
    </row>
    <row r="60" spans="1:11" ht="24" hidden="1" customHeight="1" x14ac:dyDescent="0.2">
      <c r="A60" s="56"/>
      <c r="B60" s="216" t="s">
        <v>140</v>
      </c>
      <c r="C60" s="79" t="s">
        <v>26</v>
      </c>
      <c r="D60" s="231"/>
      <c r="E60" s="243"/>
      <c r="F60" s="245"/>
      <c r="G60" s="240"/>
      <c r="H60" s="247"/>
      <c r="I60" s="238"/>
      <c r="J60" s="240"/>
      <c r="K60" s="61"/>
    </row>
    <row r="61" spans="1:11" ht="24" hidden="1" customHeight="1" x14ac:dyDescent="0.2">
      <c r="A61" s="56"/>
      <c r="B61" s="47"/>
      <c r="C61" s="80" t="s">
        <v>27</v>
      </c>
      <c r="D61" s="232"/>
      <c r="E61" s="251"/>
      <c r="F61" s="252"/>
      <c r="G61" s="250"/>
      <c r="H61" s="253"/>
      <c r="I61" s="249"/>
      <c r="J61" s="250"/>
      <c r="K61" s="61"/>
    </row>
    <row r="62" spans="1:11" ht="24" hidden="1" customHeight="1" x14ac:dyDescent="0.2">
      <c r="A62" s="56"/>
      <c r="B62" s="216" t="s">
        <v>141</v>
      </c>
      <c r="C62" s="79" t="s">
        <v>26</v>
      </c>
      <c r="D62" s="231"/>
      <c r="E62" s="243"/>
      <c r="F62" s="245"/>
      <c r="G62" s="240"/>
      <c r="H62" s="247"/>
      <c r="I62" s="238"/>
      <c r="J62" s="240"/>
      <c r="K62" s="61"/>
    </row>
    <row r="63" spans="1:11" ht="24" hidden="1" customHeight="1" x14ac:dyDescent="0.2">
      <c r="A63" s="56"/>
      <c r="B63" s="47"/>
      <c r="C63" s="80" t="s">
        <v>27</v>
      </c>
      <c r="D63" s="232"/>
      <c r="E63" s="251"/>
      <c r="F63" s="252"/>
      <c r="G63" s="250"/>
      <c r="H63" s="253"/>
      <c r="I63" s="249"/>
      <c r="J63" s="250"/>
      <c r="K63" s="61"/>
    </row>
    <row r="64" spans="1:11" ht="24" hidden="1" customHeight="1" x14ac:dyDescent="0.2">
      <c r="A64" s="56"/>
      <c r="B64" s="216" t="s">
        <v>142</v>
      </c>
      <c r="C64" s="79" t="s">
        <v>26</v>
      </c>
      <c r="D64" s="231"/>
      <c r="E64" s="243"/>
      <c r="F64" s="245"/>
      <c r="G64" s="240"/>
      <c r="H64" s="247"/>
      <c r="I64" s="238"/>
      <c r="J64" s="240"/>
      <c r="K64" s="61"/>
    </row>
    <row r="65" spans="1:11" ht="24" hidden="1" customHeight="1" x14ac:dyDescent="0.2">
      <c r="A65" s="56"/>
      <c r="B65" s="47"/>
      <c r="C65" s="80" t="s">
        <v>27</v>
      </c>
      <c r="D65" s="232"/>
      <c r="E65" s="251"/>
      <c r="F65" s="252"/>
      <c r="G65" s="250"/>
      <c r="H65" s="253"/>
      <c r="I65" s="249"/>
      <c r="J65" s="250"/>
      <c r="K65" s="61"/>
    </row>
    <row r="66" spans="1:11" ht="24" hidden="1" customHeight="1" x14ac:dyDescent="0.2">
      <c r="A66" s="56"/>
      <c r="B66" s="216" t="s">
        <v>143</v>
      </c>
      <c r="C66" s="79" t="s">
        <v>26</v>
      </c>
      <c r="D66" s="231"/>
      <c r="E66" s="243"/>
      <c r="F66" s="245"/>
      <c r="G66" s="240"/>
      <c r="H66" s="247"/>
      <c r="I66" s="238"/>
      <c r="J66" s="240"/>
      <c r="K66" s="61"/>
    </row>
    <row r="67" spans="1:11" ht="24" hidden="1" customHeight="1" x14ac:dyDescent="0.2">
      <c r="A67" s="56"/>
      <c r="B67" s="47"/>
      <c r="C67" s="80" t="s">
        <v>27</v>
      </c>
      <c r="D67" s="232"/>
      <c r="E67" s="251"/>
      <c r="F67" s="252"/>
      <c r="G67" s="250"/>
      <c r="H67" s="253"/>
      <c r="I67" s="249"/>
      <c r="J67" s="250"/>
      <c r="K67" s="61"/>
    </row>
    <row r="68" spans="1:11" ht="24" hidden="1" customHeight="1" x14ac:dyDescent="0.2">
      <c r="A68" s="56"/>
      <c r="B68" s="216" t="s">
        <v>144</v>
      </c>
      <c r="C68" s="79" t="s">
        <v>26</v>
      </c>
      <c r="D68" s="231"/>
      <c r="E68" s="243"/>
      <c r="F68" s="245"/>
      <c r="G68" s="240"/>
      <c r="H68" s="247"/>
      <c r="I68" s="238"/>
      <c r="J68" s="240"/>
      <c r="K68" s="61"/>
    </row>
    <row r="69" spans="1:11" ht="24" hidden="1" customHeight="1" x14ac:dyDescent="0.2">
      <c r="A69" s="56"/>
      <c r="B69" s="47"/>
      <c r="C69" s="79" t="s">
        <v>27</v>
      </c>
      <c r="D69" s="242"/>
      <c r="E69" s="244"/>
      <c r="F69" s="246"/>
      <c r="G69" s="241"/>
      <c r="H69" s="248"/>
      <c r="I69" s="239"/>
      <c r="J69" s="241"/>
      <c r="K69" s="61"/>
    </row>
    <row r="70" spans="1:11" ht="24" hidden="1" customHeight="1" x14ac:dyDescent="0.2">
      <c r="A70" s="56"/>
      <c r="B70" s="216" t="s">
        <v>145</v>
      </c>
      <c r="C70" s="213" t="s">
        <v>26</v>
      </c>
      <c r="D70" s="231"/>
      <c r="E70" s="233"/>
      <c r="F70" s="234"/>
      <c r="G70" s="235"/>
      <c r="H70" s="236"/>
      <c r="I70" s="229"/>
      <c r="J70" s="215"/>
      <c r="K70" s="61"/>
    </row>
    <row r="71" spans="1:11" ht="24" hidden="1" customHeight="1" x14ac:dyDescent="0.2">
      <c r="A71" s="56"/>
      <c r="B71" s="47"/>
      <c r="C71" s="214" t="s">
        <v>27</v>
      </c>
      <c r="D71" s="232"/>
      <c r="E71" s="233"/>
      <c r="F71" s="234"/>
      <c r="G71" s="235"/>
      <c r="H71" s="237"/>
      <c r="I71" s="230"/>
      <c r="J71" s="212"/>
      <c r="K71" s="61"/>
    </row>
    <row r="72" spans="1:11" ht="24" hidden="1" customHeight="1" x14ac:dyDescent="0.2">
      <c r="A72" s="56"/>
      <c r="B72" s="216" t="s">
        <v>146</v>
      </c>
      <c r="C72" s="213" t="s">
        <v>26</v>
      </c>
      <c r="D72" s="231"/>
      <c r="E72" s="233"/>
      <c r="F72" s="234"/>
      <c r="G72" s="235"/>
      <c r="H72" s="236"/>
      <c r="I72" s="229"/>
      <c r="J72" s="215"/>
      <c r="K72" s="61"/>
    </row>
    <row r="73" spans="1:11" ht="24" hidden="1" customHeight="1" x14ac:dyDescent="0.2">
      <c r="A73" s="56"/>
      <c r="B73" s="47"/>
      <c r="C73" s="214" t="s">
        <v>27</v>
      </c>
      <c r="D73" s="232"/>
      <c r="E73" s="233"/>
      <c r="F73" s="234"/>
      <c r="G73" s="235"/>
      <c r="H73" s="237"/>
      <c r="I73" s="230"/>
      <c r="J73" s="212"/>
      <c r="K73" s="61"/>
    </row>
    <row r="74" spans="1:11" ht="24" hidden="1" customHeight="1" x14ac:dyDescent="0.2">
      <c r="A74" s="56"/>
      <c r="B74" s="216" t="s">
        <v>147</v>
      </c>
      <c r="C74" s="213" t="s">
        <v>26</v>
      </c>
      <c r="D74" s="231"/>
      <c r="E74" s="233"/>
      <c r="F74" s="234"/>
      <c r="G74" s="235"/>
      <c r="H74" s="236"/>
      <c r="I74" s="229"/>
      <c r="J74" s="215"/>
      <c r="K74" s="61"/>
    </row>
    <row r="75" spans="1:11" ht="24" hidden="1" customHeight="1" x14ac:dyDescent="0.2">
      <c r="A75" s="56"/>
      <c r="B75" s="47"/>
      <c r="C75" s="214" t="s">
        <v>27</v>
      </c>
      <c r="D75" s="232"/>
      <c r="E75" s="233"/>
      <c r="F75" s="234"/>
      <c r="G75" s="235"/>
      <c r="H75" s="237"/>
      <c r="I75" s="230"/>
      <c r="J75" s="212"/>
      <c r="K75" s="61"/>
    </row>
    <row r="76" spans="1:11" ht="24" hidden="1" customHeight="1" x14ac:dyDescent="0.2">
      <c r="A76" s="56"/>
      <c r="B76" s="216" t="s">
        <v>148</v>
      </c>
      <c r="C76" s="213" t="s">
        <v>26</v>
      </c>
      <c r="D76" s="231"/>
      <c r="E76" s="233"/>
      <c r="F76" s="234"/>
      <c r="G76" s="235"/>
      <c r="H76" s="236"/>
      <c r="I76" s="229"/>
      <c r="J76" s="215"/>
      <c r="K76" s="61"/>
    </row>
    <row r="77" spans="1:11" ht="24" hidden="1" customHeight="1" x14ac:dyDescent="0.2">
      <c r="A77" s="56"/>
      <c r="B77" s="47"/>
      <c r="C77" s="214" t="s">
        <v>27</v>
      </c>
      <c r="D77" s="232"/>
      <c r="E77" s="233"/>
      <c r="F77" s="234"/>
      <c r="G77" s="235"/>
      <c r="H77" s="237"/>
      <c r="I77" s="230"/>
      <c r="J77" s="212"/>
      <c r="K77" s="61"/>
    </row>
    <row r="78" spans="1:11" ht="24" hidden="1" customHeight="1" x14ac:dyDescent="0.2">
      <c r="A78" s="56"/>
      <c r="B78" s="216" t="s">
        <v>149</v>
      </c>
      <c r="C78" s="213" t="s">
        <v>26</v>
      </c>
      <c r="D78" s="231"/>
      <c r="E78" s="233"/>
      <c r="F78" s="234"/>
      <c r="G78" s="235"/>
      <c r="H78" s="236"/>
      <c r="I78" s="229"/>
      <c r="J78" s="215"/>
      <c r="K78" s="61"/>
    </row>
    <row r="79" spans="1:11" ht="24" hidden="1" customHeight="1" x14ac:dyDescent="0.2">
      <c r="A79" s="56"/>
      <c r="B79" s="47"/>
      <c r="C79" s="214" t="s">
        <v>27</v>
      </c>
      <c r="D79" s="232"/>
      <c r="E79" s="233"/>
      <c r="F79" s="234"/>
      <c r="G79" s="235"/>
      <c r="H79" s="237"/>
      <c r="I79" s="230"/>
      <c r="J79" s="212"/>
      <c r="K79" s="61"/>
    </row>
    <row r="80" spans="1:11" ht="24" hidden="1" customHeight="1" x14ac:dyDescent="0.2">
      <c r="A80" s="56"/>
      <c r="B80" s="216" t="s">
        <v>150</v>
      </c>
      <c r="C80" s="213" t="s">
        <v>26</v>
      </c>
      <c r="D80" s="231"/>
      <c r="E80" s="233"/>
      <c r="F80" s="234"/>
      <c r="G80" s="235"/>
      <c r="H80" s="236"/>
      <c r="I80" s="229"/>
      <c r="J80" s="215"/>
      <c r="K80" s="61"/>
    </row>
    <row r="81" spans="1:11" ht="24" hidden="1" customHeight="1" x14ac:dyDescent="0.2">
      <c r="A81" s="56"/>
      <c r="B81" s="47"/>
      <c r="C81" s="214" t="s">
        <v>27</v>
      </c>
      <c r="D81" s="232"/>
      <c r="E81" s="233"/>
      <c r="F81" s="234"/>
      <c r="G81" s="235"/>
      <c r="H81" s="237"/>
      <c r="I81" s="230"/>
      <c r="J81" s="212"/>
      <c r="K81" s="61"/>
    </row>
    <row r="82" spans="1:11" ht="24" hidden="1" customHeight="1" x14ac:dyDescent="0.2">
      <c r="A82" s="56"/>
      <c r="B82" s="216" t="s">
        <v>151</v>
      </c>
      <c r="C82" s="213" t="s">
        <v>26</v>
      </c>
      <c r="D82" s="231"/>
      <c r="E82" s="233"/>
      <c r="F82" s="234"/>
      <c r="G82" s="235"/>
      <c r="H82" s="236"/>
      <c r="I82" s="229"/>
      <c r="J82" s="215"/>
      <c r="K82" s="61"/>
    </row>
    <row r="83" spans="1:11" ht="24" hidden="1" customHeight="1" x14ac:dyDescent="0.2">
      <c r="A83" s="56"/>
      <c r="B83" s="47"/>
      <c r="C83" s="214" t="s">
        <v>27</v>
      </c>
      <c r="D83" s="232"/>
      <c r="E83" s="233"/>
      <c r="F83" s="234"/>
      <c r="G83" s="235"/>
      <c r="H83" s="237"/>
      <c r="I83" s="230"/>
      <c r="J83" s="212"/>
      <c r="K83" s="61"/>
    </row>
    <row r="84" spans="1:11" ht="24" hidden="1" customHeight="1" x14ac:dyDescent="0.2">
      <c r="A84" s="56"/>
      <c r="B84" s="216" t="s">
        <v>152</v>
      </c>
      <c r="C84" s="213" t="s">
        <v>26</v>
      </c>
      <c r="D84" s="231"/>
      <c r="E84" s="233"/>
      <c r="F84" s="234"/>
      <c r="G84" s="235"/>
      <c r="H84" s="236"/>
      <c r="I84" s="229"/>
      <c r="J84" s="215"/>
      <c r="K84" s="61"/>
    </row>
    <row r="85" spans="1:11" ht="24" hidden="1" customHeight="1" x14ac:dyDescent="0.2">
      <c r="A85" s="56"/>
      <c r="B85" s="47"/>
      <c r="C85" s="214" t="s">
        <v>27</v>
      </c>
      <c r="D85" s="232"/>
      <c r="E85" s="233"/>
      <c r="F85" s="234"/>
      <c r="G85" s="235"/>
      <c r="H85" s="237"/>
      <c r="I85" s="230"/>
      <c r="J85" s="212"/>
      <c r="K85" s="61"/>
    </row>
    <row r="86" spans="1:11" ht="24" hidden="1" customHeight="1" x14ac:dyDescent="0.2">
      <c r="A86" s="56"/>
      <c r="B86" s="216" t="s">
        <v>153</v>
      </c>
      <c r="C86" s="213" t="s">
        <v>26</v>
      </c>
      <c r="D86" s="231"/>
      <c r="E86" s="233"/>
      <c r="F86" s="234"/>
      <c r="G86" s="235"/>
      <c r="H86" s="236"/>
      <c r="I86" s="229"/>
      <c r="J86" s="215"/>
      <c r="K86" s="61"/>
    </row>
    <row r="87" spans="1:11" ht="24" hidden="1" customHeight="1" x14ac:dyDescent="0.2">
      <c r="A87" s="56"/>
      <c r="B87" s="47"/>
      <c r="C87" s="214" t="s">
        <v>27</v>
      </c>
      <c r="D87" s="232"/>
      <c r="E87" s="233"/>
      <c r="F87" s="234"/>
      <c r="G87" s="235"/>
      <c r="H87" s="237"/>
      <c r="I87" s="230"/>
      <c r="J87" s="212"/>
      <c r="K87" s="61"/>
    </row>
    <row r="88" spans="1:11" ht="24" hidden="1" customHeight="1" x14ac:dyDescent="0.2">
      <c r="A88" s="56"/>
      <c r="B88" s="216" t="s">
        <v>154</v>
      </c>
      <c r="C88" s="213" t="s">
        <v>26</v>
      </c>
      <c r="D88" s="231"/>
      <c r="E88" s="233"/>
      <c r="F88" s="234"/>
      <c r="G88" s="235"/>
      <c r="H88" s="236"/>
      <c r="I88" s="229"/>
      <c r="J88" s="215"/>
      <c r="K88" s="61"/>
    </row>
    <row r="89" spans="1:11" ht="24" hidden="1" customHeight="1" x14ac:dyDescent="0.2">
      <c r="A89" s="56"/>
      <c r="B89" s="47"/>
      <c r="C89" s="214" t="s">
        <v>27</v>
      </c>
      <c r="D89" s="232"/>
      <c r="E89" s="233"/>
      <c r="F89" s="234"/>
      <c r="G89" s="235"/>
      <c r="H89" s="237"/>
      <c r="I89" s="230"/>
      <c r="J89" s="212"/>
      <c r="K89" s="61"/>
    </row>
    <row r="90" spans="1:11" ht="24" hidden="1" customHeight="1" x14ac:dyDescent="0.2">
      <c r="A90" s="56"/>
      <c r="B90" s="216" t="s">
        <v>155</v>
      </c>
      <c r="C90" s="213" t="s">
        <v>26</v>
      </c>
      <c r="D90" s="231"/>
      <c r="E90" s="233"/>
      <c r="F90" s="234"/>
      <c r="G90" s="235"/>
      <c r="H90" s="236"/>
      <c r="I90" s="229"/>
      <c r="J90" s="215"/>
      <c r="K90" s="61"/>
    </row>
    <row r="91" spans="1:11" ht="24" hidden="1" customHeight="1" x14ac:dyDescent="0.2">
      <c r="A91" s="56"/>
      <c r="B91" s="47"/>
      <c r="C91" s="214" t="s">
        <v>27</v>
      </c>
      <c r="D91" s="232"/>
      <c r="E91" s="233"/>
      <c r="F91" s="234"/>
      <c r="G91" s="235"/>
      <c r="H91" s="237"/>
      <c r="I91" s="230"/>
      <c r="J91" s="212"/>
      <c r="K91" s="61"/>
    </row>
    <row r="92" spans="1:11" ht="24" hidden="1" customHeight="1" x14ac:dyDescent="0.2">
      <c r="A92" s="56"/>
      <c r="B92" s="216" t="s">
        <v>156</v>
      </c>
      <c r="C92" s="213" t="s">
        <v>26</v>
      </c>
      <c r="D92" s="231"/>
      <c r="E92" s="233"/>
      <c r="F92" s="234"/>
      <c r="G92" s="235"/>
      <c r="H92" s="236"/>
      <c r="I92" s="229"/>
      <c r="J92" s="215"/>
      <c r="K92" s="61"/>
    </row>
    <row r="93" spans="1:11" ht="24" hidden="1" customHeight="1" x14ac:dyDescent="0.2">
      <c r="A93" s="56"/>
      <c r="B93" s="47"/>
      <c r="C93" s="214" t="s">
        <v>27</v>
      </c>
      <c r="D93" s="232"/>
      <c r="E93" s="233"/>
      <c r="F93" s="234"/>
      <c r="G93" s="235"/>
      <c r="H93" s="237"/>
      <c r="I93" s="230"/>
      <c r="J93" s="212"/>
      <c r="K93" s="61"/>
    </row>
    <row r="94" spans="1:11" ht="24" hidden="1" customHeight="1" x14ac:dyDescent="0.2">
      <c r="A94" s="56"/>
      <c r="B94" s="216" t="s">
        <v>157</v>
      </c>
      <c r="C94" s="213" t="s">
        <v>26</v>
      </c>
      <c r="D94" s="231"/>
      <c r="E94" s="233"/>
      <c r="F94" s="234"/>
      <c r="G94" s="235"/>
      <c r="H94" s="236"/>
      <c r="I94" s="229"/>
      <c r="J94" s="215"/>
      <c r="K94" s="61"/>
    </row>
    <row r="95" spans="1:11" ht="24" hidden="1" customHeight="1" x14ac:dyDescent="0.2">
      <c r="A95" s="56"/>
      <c r="B95" s="47"/>
      <c r="C95" s="214" t="s">
        <v>27</v>
      </c>
      <c r="D95" s="232"/>
      <c r="E95" s="233"/>
      <c r="F95" s="234"/>
      <c r="G95" s="235"/>
      <c r="H95" s="237"/>
      <c r="I95" s="230"/>
      <c r="J95" s="212"/>
      <c r="K95" s="61"/>
    </row>
    <row r="96" spans="1:11" ht="24" hidden="1" customHeight="1" x14ac:dyDescent="0.2">
      <c r="A96" s="56"/>
      <c r="B96" s="216" t="s">
        <v>158</v>
      </c>
      <c r="C96" s="213" t="s">
        <v>26</v>
      </c>
      <c r="D96" s="231"/>
      <c r="E96" s="233"/>
      <c r="F96" s="234"/>
      <c r="G96" s="235"/>
      <c r="H96" s="236"/>
      <c r="I96" s="229"/>
      <c r="J96" s="215"/>
      <c r="K96" s="61"/>
    </row>
    <row r="97" spans="1:11" ht="24" hidden="1" customHeight="1" x14ac:dyDescent="0.2">
      <c r="A97" s="56"/>
      <c r="B97" s="47"/>
      <c r="C97" s="214" t="s">
        <v>27</v>
      </c>
      <c r="D97" s="232"/>
      <c r="E97" s="233"/>
      <c r="F97" s="234"/>
      <c r="G97" s="235"/>
      <c r="H97" s="237"/>
      <c r="I97" s="230"/>
      <c r="J97" s="212"/>
      <c r="K97" s="61"/>
    </row>
    <row r="98" spans="1:11" ht="24" hidden="1" customHeight="1" x14ac:dyDescent="0.2">
      <c r="A98" s="56"/>
      <c r="B98" s="216" t="s">
        <v>159</v>
      </c>
      <c r="C98" s="213" t="s">
        <v>26</v>
      </c>
      <c r="D98" s="231"/>
      <c r="E98" s="233"/>
      <c r="F98" s="234"/>
      <c r="G98" s="235"/>
      <c r="H98" s="236"/>
      <c r="I98" s="229"/>
      <c r="J98" s="215"/>
      <c r="K98" s="61"/>
    </row>
    <row r="99" spans="1:11" ht="24" hidden="1" customHeight="1" x14ac:dyDescent="0.2">
      <c r="A99" s="56"/>
      <c r="B99" s="47"/>
      <c r="C99" s="214" t="s">
        <v>27</v>
      </c>
      <c r="D99" s="232"/>
      <c r="E99" s="233"/>
      <c r="F99" s="234"/>
      <c r="G99" s="235"/>
      <c r="H99" s="237"/>
      <c r="I99" s="230"/>
      <c r="J99" s="212"/>
      <c r="K99" s="61"/>
    </row>
    <row r="100" spans="1:11" ht="24" hidden="1" customHeight="1" x14ac:dyDescent="0.2">
      <c r="A100" s="56"/>
      <c r="B100" s="216" t="s">
        <v>160</v>
      </c>
      <c r="C100" s="213" t="s">
        <v>26</v>
      </c>
      <c r="D100" s="231"/>
      <c r="E100" s="233"/>
      <c r="F100" s="234"/>
      <c r="G100" s="235"/>
      <c r="H100" s="236"/>
      <c r="I100" s="229"/>
      <c r="J100" s="215"/>
      <c r="K100" s="61"/>
    </row>
    <row r="101" spans="1:11" ht="24" hidden="1" customHeight="1" x14ac:dyDescent="0.2">
      <c r="A101" s="56"/>
      <c r="B101" s="47"/>
      <c r="C101" s="214" t="s">
        <v>27</v>
      </c>
      <c r="D101" s="232"/>
      <c r="E101" s="233"/>
      <c r="F101" s="234"/>
      <c r="G101" s="235"/>
      <c r="H101" s="237"/>
      <c r="I101" s="230"/>
      <c r="J101" s="212"/>
      <c r="K101" s="61"/>
    </row>
    <row r="102" spans="1:11" ht="24" hidden="1" customHeight="1" x14ac:dyDescent="0.2">
      <c r="A102" s="56"/>
      <c r="B102" s="216" t="s">
        <v>161</v>
      </c>
      <c r="C102" s="213" t="s">
        <v>26</v>
      </c>
      <c r="D102" s="231"/>
      <c r="E102" s="233"/>
      <c r="F102" s="234"/>
      <c r="G102" s="235"/>
      <c r="H102" s="236"/>
      <c r="I102" s="229"/>
      <c r="J102" s="215"/>
      <c r="K102" s="61"/>
    </row>
    <row r="103" spans="1:11" ht="24" hidden="1" customHeight="1" x14ac:dyDescent="0.2">
      <c r="A103" s="56"/>
      <c r="B103" s="47"/>
      <c r="C103" s="214" t="s">
        <v>27</v>
      </c>
      <c r="D103" s="232"/>
      <c r="E103" s="233"/>
      <c r="F103" s="234"/>
      <c r="G103" s="235"/>
      <c r="H103" s="237"/>
      <c r="I103" s="230"/>
      <c r="J103" s="212"/>
      <c r="K103" s="61"/>
    </row>
    <row r="104" spans="1:11" ht="24" hidden="1" customHeight="1" x14ac:dyDescent="0.2">
      <c r="A104" s="56"/>
      <c r="B104" s="216" t="s">
        <v>162</v>
      </c>
      <c r="C104" s="213" t="s">
        <v>26</v>
      </c>
      <c r="D104" s="231"/>
      <c r="E104" s="233"/>
      <c r="F104" s="234"/>
      <c r="G104" s="235"/>
      <c r="H104" s="236"/>
      <c r="I104" s="229"/>
      <c r="J104" s="215"/>
      <c r="K104" s="61"/>
    </row>
    <row r="105" spans="1:11" ht="24" hidden="1" customHeight="1" x14ac:dyDescent="0.2">
      <c r="A105" s="56"/>
      <c r="B105" s="47"/>
      <c r="C105" s="214" t="s">
        <v>27</v>
      </c>
      <c r="D105" s="232"/>
      <c r="E105" s="233"/>
      <c r="F105" s="234"/>
      <c r="G105" s="235"/>
      <c r="H105" s="237"/>
      <c r="I105" s="230"/>
      <c r="J105" s="212"/>
      <c r="K105" s="61"/>
    </row>
    <row r="106" spans="1:11" ht="24" hidden="1" customHeight="1" x14ac:dyDescent="0.2">
      <c r="A106" s="56"/>
      <c r="B106" s="216" t="s">
        <v>163</v>
      </c>
      <c r="C106" s="213" t="s">
        <v>26</v>
      </c>
      <c r="D106" s="231"/>
      <c r="E106" s="233"/>
      <c r="F106" s="234"/>
      <c r="G106" s="235"/>
      <c r="H106" s="236"/>
      <c r="I106" s="229"/>
      <c r="J106" s="215"/>
      <c r="K106" s="61"/>
    </row>
    <row r="107" spans="1:11" ht="24" hidden="1" customHeight="1" x14ac:dyDescent="0.2">
      <c r="A107" s="56"/>
      <c r="B107" s="47"/>
      <c r="C107" s="214" t="s">
        <v>27</v>
      </c>
      <c r="D107" s="232"/>
      <c r="E107" s="233"/>
      <c r="F107" s="234"/>
      <c r="G107" s="235"/>
      <c r="H107" s="237"/>
      <c r="I107" s="230"/>
      <c r="J107" s="212"/>
      <c r="K107" s="61"/>
    </row>
    <row r="108" spans="1:11" ht="24" hidden="1" customHeight="1" x14ac:dyDescent="0.2">
      <c r="A108" s="56"/>
      <c r="B108" s="216" t="s">
        <v>164</v>
      </c>
      <c r="C108" s="213" t="s">
        <v>26</v>
      </c>
      <c r="D108" s="231"/>
      <c r="E108" s="233"/>
      <c r="F108" s="234"/>
      <c r="G108" s="235"/>
      <c r="H108" s="236"/>
      <c r="I108" s="229"/>
      <c r="J108" s="215"/>
      <c r="K108" s="61"/>
    </row>
    <row r="109" spans="1:11" ht="24" hidden="1" customHeight="1" x14ac:dyDescent="0.2">
      <c r="A109" s="56"/>
      <c r="B109" s="47"/>
      <c r="C109" s="214" t="s">
        <v>27</v>
      </c>
      <c r="D109" s="232"/>
      <c r="E109" s="233"/>
      <c r="F109" s="234"/>
      <c r="G109" s="235"/>
      <c r="H109" s="237"/>
      <c r="I109" s="230"/>
      <c r="J109" s="212"/>
      <c r="K109" s="61"/>
    </row>
    <row r="110" spans="1:11" ht="24" hidden="1" customHeight="1" x14ac:dyDescent="0.2">
      <c r="A110" s="56"/>
      <c r="B110" s="216" t="s">
        <v>165</v>
      </c>
      <c r="C110" s="213" t="s">
        <v>26</v>
      </c>
      <c r="D110" s="231"/>
      <c r="E110" s="233"/>
      <c r="F110" s="234"/>
      <c r="G110" s="235"/>
      <c r="H110" s="236"/>
      <c r="I110" s="229"/>
      <c r="J110" s="215"/>
      <c r="K110" s="61"/>
    </row>
    <row r="111" spans="1:11" ht="24" hidden="1" customHeight="1" x14ac:dyDescent="0.2">
      <c r="A111" s="56"/>
      <c r="B111" s="47"/>
      <c r="C111" s="214" t="s">
        <v>27</v>
      </c>
      <c r="D111" s="232"/>
      <c r="E111" s="233"/>
      <c r="F111" s="234"/>
      <c r="G111" s="235"/>
      <c r="H111" s="237"/>
      <c r="I111" s="230"/>
      <c r="J111" s="212"/>
      <c r="K111" s="61"/>
    </row>
    <row r="112" spans="1:11" ht="24" hidden="1" customHeight="1" x14ac:dyDescent="0.2">
      <c r="A112" s="56"/>
      <c r="B112" s="216" t="s">
        <v>166</v>
      </c>
      <c r="C112" s="213" t="s">
        <v>26</v>
      </c>
      <c r="D112" s="231"/>
      <c r="E112" s="233"/>
      <c r="F112" s="234"/>
      <c r="G112" s="235"/>
      <c r="H112" s="236"/>
      <c r="I112" s="229"/>
      <c r="J112" s="215"/>
      <c r="K112" s="61"/>
    </row>
    <row r="113" spans="1:11" ht="24" hidden="1" customHeight="1" x14ac:dyDescent="0.2">
      <c r="A113" s="56"/>
      <c r="B113" s="47"/>
      <c r="C113" s="214" t="s">
        <v>27</v>
      </c>
      <c r="D113" s="232"/>
      <c r="E113" s="233"/>
      <c r="F113" s="234"/>
      <c r="G113" s="235"/>
      <c r="H113" s="237"/>
      <c r="I113" s="230"/>
      <c r="J113" s="212"/>
      <c r="K113" s="61"/>
    </row>
    <row r="114" spans="1:11" ht="24" hidden="1" customHeight="1" x14ac:dyDescent="0.2">
      <c r="A114" s="56"/>
      <c r="B114" s="216" t="s">
        <v>167</v>
      </c>
      <c r="C114" s="213" t="s">
        <v>26</v>
      </c>
      <c r="D114" s="231"/>
      <c r="E114" s="233"/>
      <c r="F114" s="234"/>
      <c r="G114" s="235"/>
      <c r="H114" s="236"/>
      <c r="I114" s="229"/>
      <c r="J114" s="215"/>
      <c r="K114" s="61"/>
    </row>
    <row r="115" spans="1:11" ht="24" hidden="1" customHeight="1" x14ac:dyDescent="0.2">
      <c r="A115" s="56"/>
      <c r="B115" s="47"/>
      <c r="C115" s="214" t="s">
        <v>27</v>
      </c>
      <c r="D115" s="232"/>
      <c r="E115" s="233"/>
      <c r="F115" s="234"/>
      <c r="G115" s="235"/>
      <c r="H115" s="237"/>
      <c r="I115" s="230"/>
      <c r="J115" s="212"/>
      <c r="K115" s="61"/>
    </row>
    <row r="116" spans="1:11" ht="4.5" customHeight="1" x14ac:dyDescent="0.2">
      <c r="A116" s="56"/>
      <c r="C116" s="47"/>
      <c r="D116" s="62"/>
      <c r="E116" s="59"/>
      <c r="F116" s="60"/>
      <c r="G116" s="4"/>
      <c r="H116" s="4"/>
      <c r="I116" s="125"/>
      <c r="J116" s="91"/>
      <c r="K116" s="61"/>
    </row>
    <row r="117" spans="1:11" ht="16.5" customHeight="1" x14ac:dyDescent="0.2">
      <c r="A117" s="56"/>
      <c r="C117" s="57" t="s">
        <v>37</v>
      </c>
      <c r="D117" s="58"/>
      <c r="E117" s="59"/>
      <c r="F117" s="60"/>
      <c r="G117" s="15">
        <f>ROUND(SUM(G16:G116),0)</f>
        <v>0</v>
      </c>
      <c r="H117" s="15">
        <f>ROUND(SUM(H16:H116),0)</f>
        <v>0</v>
      </c>
      <c r="I117" s="15">
        <f>ROUND(SUM(I16:I116),0)</f>
        <v>0</v>
      </c>
      <c r="J117" s="15">
        <f>ROUND(SUM(J16:J116),0)</f>
        <v>0</v>
      </c>
      <c r="K117" s="61"/>
    </row>
    <row r="118" spans="1:11" ht="3.75" customHeight="1" x14ac:dyDescent="0.2">
      <c r="A118" s="56"/>
      <c r="C118" s="47"/>
      <c r="D118" s="62"/>
      <c r="E118" s="59"/>
      <c r="F118" s="60"/>
      <c r="G118" s="59"/>
      <c r="H118" s="59"/>
      <c r="I118" s="59"/>
      <c r="J118" s="64"/>
      <c r="K118" s="61"/>
    </row>
    <row r="119" spans="1:11" ht="12" customHeight="1" x14ac:dyDescent="0.2">
      <c r="A119" s="56"/>
      <c r="D119" s="81"/>
      <c r="E119" s="59"/>
      <c r="F119" s="60"/>
      <c r="G119" s="59"/>
      <c r="H119" s="59"/>
      <c r="I119" s="59"/>
      <c r="J119" s="64"/>
      <c r="K119" s="61"/>
    </row>
    <row r="120" spans="1:11" ht="3.75" customHeight="1" thickBot="1" x14ac:dyDescent="0.25">
      <c r="A120" s="82"/>
      <c r="B120" s="83"/>
      <c r="C120" s="83"/>
      <c r="D120" s="84"/>
      <c r="E120" s="85"/>
      <c r="F120" s="86"/>
      <c r="G120" s="85"/>
      <c r="H120" s="85"/>
      <c r="I120" s="85"/>
      <c r="J120" s="87"/>
      <c r="K120" s="88"/>
    </row>
    <row r="121" spans="1:11" ht="12" thickTop="1" x14ac:dyDescent="0.2"/>
  </sheetData>
  <sheetProtection algorithmName="SHA-512" hashValue="KZwPHYDHEZvdTDBi9REbBblPoLUtp3696FY+nW6vimwKnJ7whCLtr9vd0A2TqT6dnixdvTqDsL22AO5mRQSl+Q==" saltValue="RimhNenkZBD55x/F+o1Mdw==" spinCount="100000" sheet="1" formatCells="0" formatRows="0" insertRows="0" selectLockedCells="1"/>
  <mergeCells count="329">
    <mergeCell ref="G34:G35"/>
    <mergeCell ref="F24:F25"/>
    <mergeCell ref="F26:F27"/>
    <mergeCell ref="I34:I35"/>
    <mergeCell ref="F16:F17"/>
    <mergeCell ref="D30:D31"/>
    <mergeCell ref="D32:D33"/>
    <mergeCell ref="D16:D17"/>
    <mergeCell ref="D18:D19"/>
    <mergeCell ref="D20:D21"/>
    <mergeCell ref="D22:D23"/>
    <mergeCell ref="E16:E17"/>
    <mergeCell ref="E18:E19"/>
    <mergeCell ref="E20:E21"/>
    <mergeCell ref="E22:E23"/>
    <mergeCell ref="E24:E25"/>
    <mergeCell ref="E26:E27"/>
    <mergeCell ref="E28:E29"/>
    <mergeCell ref="E30:E31"/>
    <mergeCell ref="E32:E33"/>
    <mergeCell ref="F28:F29"/>
    <mergeCell ref="F30:F31"/>
    <mergeCell ref="F32:F33"/>
    <mergeCell ref="H24:H25"/>
    <mergeCell ref="J34:J35"/>
    <mergeCell ref="I24:I25"/>
    <mergeCell ref="I26:I27"/>
    <mergeCell ref="I28:I29"/>
    <mergeCell ref="I30:I31"/>
    <mergeCell ref="I32:I33"/>
    <mergeCell ref="H34:H35"/>
    <mergeCell ref="F34:F35"/>
    <mergeCell ref="G16:G17"/>
    <mergeCell ref="H16:H17"/>
    <mergeCell ref="I16:I17"/>
    <mergeCell ref="G18:G19"/>
    <mergeCell ref="G20:G21"/>
    <mergeCell ref="G22:G23"/>
    <mergeCell ref="G24:G25"/>
    <mergeCell ref="G26:G27"/>
    <mergeCell ref="G28:G29"/>
    <mergeCell ref="G30:G31"/>
    <mergeCell ref="F18:F19"/>
    <mergeCell ref="F20:F21"/>
    <mergeCell ref="F22:F23"/>
    <mergeCell ref="H18:H19"/>
    <mergeCell ref="H20:H21"/>
    <mergeCell ref="H22:H23"/>
    <mergeCell ref="H26:H27"/>
    <mergeCell ref="H28:H29"/>
    <mergeCell ref="H30:H31"/>
    <mergeCell ref="H32:H33"/>
    <mergeCell ref="G32:G33"/>
    <mergeCell ref="H2:J8"/>
    <mergeCell ref="I18:I19"/>
    <mergeCell ref="I20:I21"/>
    <mergeCell ref="I22:I23"/>
    <mergeCell ref="H9:J9"/>
    <mergeCell ref="J16:J17"/>
    <mergeCell ref="J18:J19"/>
    <mergeCell ref="J20:J21"/>
    <mergeCell ref="J22:J23"/>
    <mergeCell ref="J24:J25"/>
    <mergeCell ref="J26:J27"/>
    <mergeCell ref="J28:J29"/>
    <mergeCell ref="J30:J31"/>
    <mergeCell ref="J32:J33"/>
    <mergeCell ref="G38:G39"/>
    <mergeCell ref="H38:H39"/>
    <mergeCell ref="I38:I39"/>
    <mergeCell ref="J38:J39"/>
    <mergeCell ref="D36:D37"/>
    <mergeCell ref="E36:E37"/>
    <mergeCell ref="F36:F37"/>
    <mergeCell ref="G36:G37"/>
    <mergeCell ref="H36:H37"/>
    <mergeCell ref="D34:D35"/>
    <mergeCell ref="E34:E35"/>
    <mergeCell ref="D24:D25"/>
    <mergeCell ref="D26:D27"/>
    <mergeCell ref="D28:D29"/>
    <mergeCell ref="I40:I41"/>
    <mergeCell ref="J40:J41"/>
    <mergeCell ref="D42:D43"/>
    <mergeCell ref="E42:E43"/>
    <mergeCell ref="F42:F43"/>
    <mergeCell ref="G42:G43"/>
    <mergeCell ref="H42:H43"/>
    <mergeCell ref="I42:I43"/>
    <mergeCell ref="J42:J43"/>
    <mergeCell ref="D40:D41"/>
    <mergeCell ref="E40:E41"/>
    <mergeCell ref="F40:F41"/>
    <mergeCell ref="G40:G41"/>
    <mergeCell ref="H40:H41"/>
    <mergeCell ref="I36:I37"/>
    <mergeCell ref="J36:J37"/>
    <mergeCell ref="D38:D39"/>
    <mergeCell ref="E38:E39"/>
    <mergeCell ref="F38:F39"/>
    <mergeCell ref="I44:I45"/>
    <mergeCell ref="J44:J45"/>
    <mergeCell ref="D46:D47"/>
    <mergeCell ref="E46:E47"/>
    <mergeCell ref="F46:F47"/>
    <mergeCell ref="G46:G47"/>
    <mergeCell ref="H46:H47"/>
    <mergeCell ref="I46:I47"/>
    <mergeCell ref="J46:J47"/>
    <mergeCell ref="D44:D45"/>
    <mergeCell ref="E44:E45"/>
    <mergeCell ref="F44:F45"/>
    <mergeCell ref="G44:G45"/>
    <mergeCell ref="H44:H45"/>
    <mergeCell ref="I48:I49"/>
    <mergeCell ref="J48:J49"/>
    <mergeCell ref="D50:D51"/>
    <mergeCell ref="E50:E51"/>
    <mergeCell ref="F50:F51"/>
    <mergeCell ref="G50:G51"/>
    <mergeCell ref="H50:H51"/>
    <mergeCell ref="I50:I51"/>
    <mergeCell ref="J50:J51"/>
    <mergeCell ref="D48:D49"/>
    <mergeCell ref="E48:E49"/>
    <mergeCell ref="F48:F49"/>
    <mergeCell ref="G48:G49"/>
    <mergeCell ref="H48:H49"/>
    <mergeCell ref="I52:I53"/>
    <mergeCell ref="J52:J53"/>
    <mergeCell ref="D54:D55"/>
    <mergeCell ref="E54:E55"/>
    <mergeCell ref="F54:F55"/>
    <mergeCell ref="G54:G55"/>
    <mergeCell ref="H54:H55"/>
    <mergeCell ref="I54:I55"/>
    <mergeCell ref="J54:J55"/>
    <mergeCell ref="D52:D53"/>
    <mergeCell ref="E52:E53"/>
    <mergeCell ref="F52:F53"/>
    <mergeCell ref="G52:G53"/>
    <mergeCell ref="H52:H53"/>
    <mergeCell ref="I56:I57"/>
    <mergeCell ref="J56:J57"/>
    <mergeCell ref="D58:D59"/>
    <mergeCell ref="E58:E59"/>
    <mergeCell ref="F58:F59"/>
    <mergeCell ref="G58:G59"/>
    <mergeCell ref="H58:H59"/>
    <mergeCell ref="I58:I59"/>
    <mergeCell ref="J58:J59"/>
    <mergeCell ref="D56:D57"/>
    <mergeCell ref="E56:E57"/>
    <mergeCell ref="F56:F57"/>
    <mergeCell ref="G56:G57"/>
    <mergeCell ref="H56:H57"/>
    <mergeCell ref="I60:I61"/>
    <mergeCell ref="J60:J61"/>
    <mergeCell ref="D62:D63"/>
    <mergeCell ref="E62:E63"/>
    <mergeCell ref="F62:F63"/>
    <mergeCell ref="G62:G63"/>
    <mergeCell ref="H62:H63"/>
    <mergeCell ref="I62:I63"/>
    <mergeCell ref="J62:J63"/>
    <mergeCell ref="D60:D61"/>
    <mergeCell ref="E60:E61"/>
    <mergeCell ref="F60:F61"/>
    <mergeCell ref="G60:G61"/>
    <mergeCell ref="H60:H61"/>
    <mergeCell ref="I64:I65"/>
    <mergeCell ref="J64:J65"/>
    <mergeCell ref="D66:D67"/>
    <mergeCell ref="E66:E67"/>
    <mergeCell ref="F66:F67"/>
    <mergeCell ref="G66:G67"/>
    <mergeCell ref="H66:H67"/>
    <mergeCell ref="I66:I67"/>
    <mergeCell ref="J66:J67"/>
    <mergeCell ref="D64:D65"/>
    <mergeCell ref="E64:E65"/>
    <mergeCell ref="F64:F65"/>
    <mergeCell ref="G64:G65"/>
    <mergeCell ref="H64:H65"/>
    <mergeCell ref="I68:I69"/>
    <mergeCell ref="J68:J69"/>
    <mergeCell ref="D70:D71"/>
    <mergeCell ref="E70:E71"/>
    <mergeCell ref="F70:F71"/>
    <mergeCell ref="G70:G71"/>
    <mergeCell ref="H70:H71"/>
    <mergeCell ref="I70:I71"/>
    <mergeCell ref="D68:D69"/>
    <mergeCell ref="E68:E69"/>
    <mergeCell ref="F68:F69"/>
    <mergeCell ref="G68:G69"/>
    <mergeCell ref="H68:H69"/>
    <mergeCell ref="H76:H77"/>
    <mergeCell ref="I76:I77"/>
    <mergeCell ref="D78:D79"/>
    <mergeCell ref="E78:E79"/>
    <mergeCell ref="F78:F79"/>
    <mergeCell ref="G78:G79"/>
    <mergeCell ref="H78:H79"/>
    <mergeCell ref="I78:I79"/>
    <mergeCell ref="H72:H73"/>
    <mergeCell ref="I72:I73"/>
    <mergeCell ref="D74:D75"/>
    <mergeCell ref="E74:E75"/>
    <mergeCell ref="F74:F75"/>
    <mergeCell ref="G74:G75"/>
    <mergeCell ref="H74:H75"/>
    <mergeCell ref="I74:I75"/>
    <mergeCell ref="D72:D73"/>
    <mergeCell ref="E72:E73"/>
    <mergeCell ref="F72:F73"/>
    <mergeCell ref="G72:G73"/>
    <mergeCell ref="D76:D77"/>
    <mergeCell ref="E76:E77"/>
    <mergeCell ref="F76:F77"/>
    <mergeCell ref="G76:G77"/>
    <mergeCell ref="I80:I81"/>
    <mergeCell ref="D82:D83"/>
    <mergeCell ref="E82:E83"/>
    <mergeCell ref="F82:F83"/>
    <mergeCell ref="G82:G83"/>
    <mergeCell ref="H82:H83"/>
    <mergeCell ref="I82:I83"/>
    <mergeCell ref="D80:D81"/>
    <mergeCell ref="E80:E81"/>
    <mergeCell ref="F80:F81"/>
    <mergeCell ref="G80:G81"/>
    <mergeCell ref="H80:H81"/>
    <mergeCell ref="I84:I85"/>
    <mergeCell ref="D86:D87"/>
    <mergeCell ref="E86:E87"/>
    <mergeCell ref="F86:F87"/>
    <mergeCell ref="G86:G87"/>
    <mergeCell ref="H86:H87"/>
    <mergeCell ref="I86:I87"/>
    <mergeCell ref="D84:D85"/>
    <mergeCell ref="E84:E85"/>
    <mergeCell ref="F84:F85"/>
    <mergeCell ref="G84:G85"/>
    <mergeCell ref="H84:H85"/>
    <mergeCell ref="I88:I89"/>
    <mergeCell ref="D90:D91"/>
    <mergeCell ref="E90:E91"/>
    <mergeCell ref="F90:F91"/>
    <mergeCell ref="G90:G91"/>
    <mergeCell ref="H90:H91"/>
    <mergeCell ref="I90:I91"/>
    <mergeCell ref="D88:D89"/>
    <mergeCell ref="E88:E89"/>
    <mergeCell ref="F88:F89"/>
    <mergeCell ref="G88:G89"/>
    <mergeCell ref="H88:H89"/>
    <mergeCell ref="I92:I93"/>
    <mergeCell ref="D94:D95"/>
    <mergeCell ref="E94:E95"/>
    <mergeCell ref="F94:F95"/>
    <mergeCell ref="G94:G95"/>
    <mergeCell ref="H94:H95"/>
    <mergeCell ref="I94:I95"/>
    <mergeCell ref="D92:D93"/>
    <mergeCell ref="E92:E93"/>
    <mergeCell ref="F92:F93"/>
    <mergeCell ref="G92:G93"/>
    <mergeCell ref="H92:H93"/>
    <mergeCell ref="I96:I97"/>
    <mergeCell ref="D98:D99"/>
    <mergeCell ref="E98:E99"/>
    <mergeCell ref="F98:F99"/>
    <mergeCell ref="G98:G99"/>
    <mergeCell ref="H98:H99"/>
    <mergeCell ref="I98:I99"/>
    <mergeCell ref="D96:D97"/>
    <mergeCell ref="E96:E97"/>
    <mergeCell ref="F96:F97"/>
    <mergeCell ref="G96:G97"/>
    <mergeCell ref="H96:H97"/>
    <mergeCell ref="I100:I101"/>
    <mergeCell ref="D102:D103"/>
    <mergeCell ref="E102:E103"/>
    <mergeCell ref="F102:F103"/>
    <mergeCell ref="G102:G103"/>
    <mergeCell ref="H102:H103"/>
    <mergeCell ref="I102:I103"/>
    <mergeCell ref="D100:D101"/>
    <mergeCell ref="E100:E101"/>
    <mergeCell ref="F100:F101"/>
    <mergeCell ref="G100:G101"/>
    <mergeCell ref="H100:H101"/>
    <mergeCell ref="I104:I105"/>
    <mergeCell ref="D106:D107"/>
    <mergeCell ref="E106:E107"/>
    <mergeCell ref="F106:F107"/>
    <mergeCell ref="G106:G107"/>
    <mergeCell ref="H106:H107"/>
    <mergeCell ref="I106:I107"/>
    <mergeCell ref="D104:D105"/>
    <mergeCell ref="E104:E105"/>
    <mergeCell ref="F104:F105"/>
    <mergeCell ref="G104:G105"/>
    <mergeCell ref="H104:H105"/>
    <mergeCell ref="I108:I109"/>
    <mergeCell ref="D110:D111"/>
    <mergeCell ref="E110:E111"/>
    <mergeCell ref="F110:F111"/>
    <mergeCell ref="G110:G111"/>
    <mergeCell ref="H110:H111"/>
    <mergeCell ref="I110:I111"/>
    <mergeCell ref="D108:D109"/>
    <mergeCell ref="E108:E109"/>
    <mergeCell ref="F108:F109"/>
    <mergeCell ref="G108:G109"/>
    <mergeCell ref="H108:H109"/>
    <mergeCell ref="I112:I113"/>
    <mergeCell ref="D114:D115"/>
    <mergeCell ref="E114:E115"/>
    <mergeCell ref="F114:F115"/>
    <mergeCell ref="G114:G115"/>
    <mergeCell ref="H114:H115"/>
    <mergeCell ref="I114:I115"/>
    <mergeCell ref="D112:D113"/>
    <mergeCell ref="E112:E113"/>
    <mergeCell ref="F112:F113"/>
    <mergeCell ref="G112:G113"/>
    <mergeCell ref="H112:H113"/>
  </mergeCells>
  <phoneticPr fontId="0" type="noConversion"/>
  <conditionalFormatting sqref="G38:G39 G58:G59">
    <cfRule type="cellIs" dxfId="25" priority="21" operator="lessThan">
      <formula>$H$18</formula>
    </cfRule>
  </conditionalFormatting>
  <conditionalFormatting sqref="G40:G41 G60:G61">
    <cfRule type="cellIs" dxfId="24" priority="20" operator="lessThan">
      <formula>$H$20</formula>
    </cfRule>
  </conditionalFormatting>
  <conditionalFormatting sqref="G42:G43 G62:G63">
    <cfRule type="cellIs" dxfId="23" priority="19" operator="lessThan">
      <formula>$H$22</formula>
    </cfRule>
  </conditionalFormatting>
  <conditionalFormatting sqref="G44:G45 G64:G65">
    <cfRule type="cellIs" dxfId="22" priority="18" operator="lessThan">
      <formula>$H$24</formula>
    </cfRule>
  </conditionalFormatting>
  <conditionalFormatting sqref="G46:G47 G66:G67">
    <cfRule type="cellIs" dxfId="21" priority="17" operator="lessThan">
      <formula>$H$26</formula>
    </cfRule>
  </conditionalFormatting>
  <conditionalFormatting sqref="G48:G49 G68:G69">
    <cfRule type="cellIs" dxfId="20" priority="16" operator="lessThan">
      <formula>$H$28</formula>
    </cfRule>
  </conditionalFormatting>
  <conditionalFormatting sqref="G50:G51 G70">
    <cfRule type="cellIs" dxfId="19" priority="15" operator="lessThan">
      <formula>$H$30</formula>
    </cfRule>
  </conditionalFormatting>
  <conditionalFormatting sqref="G52:G53">
    <cfRule type="cellIs" dxfId="18" priority="14" operator="lessThan">
      <formula>$H$32</formula>
    </cfRule>
  </conditionalFormatting>
  <conditionalFormatting sqref="G54:G55">
    <cfRule type="cellIs" dxfId="17" priority="33" operator="lessThan">
      <formula>$H$34</formula>
    </cfRule>
  </conditionalFormatting>
  <conditionalFormatting sqref="G72 G74 G76 G78 G80 G82 G84 G86 G88 G90 G92 G94 G96 G98 G100 G102 G104 G106 G108 G110 G112 G114">
    <cfRule type="cellIs" dxfId="16" priority="4" operator="lessThan">
      <formula>$H$30</formula>
    </cfRule>
  </conditionalFormatting>
  <conditionalFormatting sqref="I16:I37 I56:I57">
    <cfRule type="cellIs" dxfId="15" priority="13" operator="lessThan">
      <formula>$J$16</formula>
    </cfRule>
  </conditionalFormatting>
  <conditionalFormatting sqref="I38:I39 I58:I59">
    <cfRule type="cellIs" dxfId="14" priority="12" operator="lessThan">
      <formula>$J$18</formula>
    </cfRule>
  </conditionalFormatting>
  <conditionalFormatting sqref="I40:I41 I60:I61">
    <cfRule type="cellIs" dxfId="13" priority="11" operator="lessThan">
      <formula>$J$20</formula>
    </cfRule>
  </conditionalFormatting>
  <conditionalFormatting sqref="I42:I43 I62:I63">
    <cfRule type="cellIs" dxfId="12" priority="10" operator="lessThan">
      <formula>$J$22</formula>
    </cfRule>
  </conditionalFormatting>
  <conditionalFormatting sqref="I44:I45 I64:I65">
    <cfRule type="cellIs" dxfId="11" priority="9" operator="lessThan">
      <formula>$J$24</formula>
    </cfRule>
  </conditionalFormatting>
  <conditionalFormatting sqref="I46:I47 I66:I67">
    <cfRule type="cellIs" dxfId="10" priority="8" operator="lessThan">
      <formula>$J$26</formula>
    </cfRule>
  </conditionalFormatting>
  <conditionalFormatting sqref="I48:I49 I68:I69">
    <cfRule type="cellIs" dxfId="9" priority="7" operator="lessThan">
      <formula>$J$28</formula>
    </cfRule>
  </conditionalFormatting>
  <conditionalFormatting sqref="I50:I51 I70">
    <cfRule type="cellIs" dxfId="8" priority="6" operator="lessThan">
      <formula>$J$30</formula>
    </cfRule>
  </conditionalFormatting>
  <conditionalFormatting sqref="I52:I53">
    <cfRule type="cellIs" dxfId="7" priority="5" operator="lessThan">
      <formula>$J$32</formula>
    </cfRule>
  </conditionalFormatting>
  <conditionalFormatting sqref="I54:I55">
    <cfRule type="cellIs" dxfId="6" priority="23" operator="lessThan">
      <formula>$J$34</formula>
    </cfRule>
  </conditionalFormatting>
  <conditionalFormatting sqref="I72 I74 I76 I78 I80 I82 I84 I86 I88 I90 I92 I94 I96 I98 I100 I102 I104 I106 I108 I110 I112 I114">
    <cfRule type="cellIs" dxfId="5" priority="3" operator="lessThan">
      <formula>$J$30</formula>
    </cfRule>
  </conditionalFormatting>
  <dataValidations count="1">
    <dataValidation type="whole" operator="greaterThanOrEqual" allowBlank="1" showInputMessage="1" showErrorMessage="1" errorTitle="Whole # " error="Enter in whole dollar amounts only " prompt="Round to the nearest whole number " sqref="G16:I70 G72:I115 J16:J115" xr:uid="{5ABC2EB9-9EEB-45F8-B04B-E5DCFBE0237B}">
      <formula1>1</formula1>
    </dataValidation>
  </dataValidations>
  <printOptions horizontalCentered="1"/>
  <pageMargins left="0.25" right="0.25" top="0.25" bottom="0.25" header="0.3" footer="0.25"/>
  <pageSetup scale="92" firstPageNumber="3" orientation="portrait" useFirstPageNumber="1" r:id="rId1"/>
  <headerFooter alignWithMargins="0">
    <oddHeader xml:space="preserve">&amp;RPlease note:  These forms are not to be changed
</oddHeader>
    <oddFooter>&amp;LRevised 10-19-23&amp;C&amp;P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148"/>
  <sheetViews>
    <sheetView showGridLines="0" showRuler="0" zoomScale="90" zoomScaleNormal="90" workbookViewId="0">
      <selection activeCell="E31" sqref="E31"/>
    </sheetView>
  </sheetViews>
  <sheetFormatPr defaultColWidth="9.33203125" defaultRowHeight="15" x14ac:dyDescent="0.25"/>
  <cols>
    <col min="1" max="1" width="51.33203125" style="96" customWidth="1"/>
    <col min="2" max="3" width="18.33203125" style="95" customWidth="1"/>
    <col min="4" max="4" width="33.1640625" style="105" customWidth="1"/>
    <col min="5" max="5" width="163.5" style="208" customWidth="1"/>
    <col min="6" max="16384" width="9.33203125" style="96"/>
  </cols>
  <sheetData>
    <row r="1" spans="1:7" ht="18.75" customHeight="1" x14ac:dyDescent="0.25">
      <c r="A1" s="93" t="str">
        <f>'New Funding Budget Summary'!B4</f>
        <v xml:space="preserve">Agency: </v>
      </c>
      <c r="B1" s="94"/>
      <c r="D1" s="256" t="s">
        <v>114</v>
      </c>
    </row>
    <row r="2" spans="1:7" x14ac:dyDescent="0.25">
      <c r="A2" s="97" t="str">
        <f>'New Funding Budget Summary'!B5</f>
        <v xml:space="preserve">Program: </v>
      </c>
      <c r="B2" s="98"/>
      <c r="D2" s="256"/>
    </row>
    <row r="3" spans="1:7" x14ac:dyDescent="0.25">
      <c r="A3" s="97" t="str">
        <f>'New Funding Budget Summary'!B6</f>
        <v xml:space="preserve">Contract Period: </v>
      </c>
      <c r="B3" s="98"/>
      <c r="D3" s="256"/>
    </row>
    <row r="4" spans="1:7" ht="23.25" customHeight="1" x14ac:dyDescent="0.25">
      <c r="A4" s="99"/>
      <c r="B4" s="100"/>
      <c r="D4" s="256"/>
    </row>
    <row r="5" spans="1:7" ht="23.25" x14ac:dyDescent="0.35">
      <c r="A5" s="101" t="s">
        <v>120</v>
      </c>
      <c r="D5" s="256"/>
      <c r="E5" s="209"/>
      <c r="F5" s="102"/>
      <c r="G5" s="102"/>
    </row>
    <row r="6" spans="1:7" ht="8.25" customHeight="1" x14ac:dyDescent="0.3">
      <c r="D6" s="102"/>
      <c r="E6" s="209"/>
      <c r="F6" s="102"/>
      <c r="G6" s="102"/>
    </row>
    <row r="7" spans="1:7" ht="62.25" customHeight="1" x14ac:dyDescent="0.3">
      <c r="A7" s="103" t="s">
        <v>85</v>
      </c>
      <c r="B7" s="104" t="s">
        <v>86</v>
      </c>
      <c r="C7" s="104" t="s">
        <v>87</v>
      </c>
      <c r="D7" s="102"/>
      <c r="E7" s="209"/>
      <c r="F7" s="102"/>
      <c r="G7" s="102"/>
    </row>
    <row r="8" spans="1:7" ht="3" customHeight="1" x14ac:dyDescent="0.3">
      <c r="D8" s="102"/>
      <c r="E8" s="209"/>
      <c r="F8" s="102"/>
      <c r="G8" s="102"/>
    </row>
    <row r="9" spans="1:7" ht="18.75" x14ac:dyDescent="0.3">
      <c r="A9" s="116" t="s">
        <v>10</v>
      </c>
    </row>
    <row r="10" spans="1:7" ht="5.25" customHeight="1" x14ac:dyDescent="0.25">
      <c r="A10" s="118"/>
    </row>
    <row r="11" spans="1:7" x14ac:dyDescent="0.25">
      <c r="A11" s="114" t="s">
        <v>88</v>
      </c>
      <c r="B11" s="92">
        <f>C11</f>
        <v>0</v>
      </c>
      <c r="C11" s="108"/>
      <c r="D11" s="148"/>
    </row>
    <row r="12" spans="1:7" ht="3.75" customHeight="1" x14ac:dyDescent="0.25">
      <c r="A12" s="118"/>
    </row>
    <row r="13" spans="1:7" x14ac:dyDescent="0.25">
      <c r="A13" s="114" t="s">
        <v>83</v>
      </c>
    </row>
    <row r="14" spans="1:7" ht="3" customHeight="1" x14ac:dyDescent="0.25"/>
    <row r="15" spans="1:7" x14ac:dyDescent="0.25">
      <c r="A15" s="107"/>
      <c r="B15" s="108"/>
      <c r="C15" s="149"/>
      <c r="D15" s="106"/>
      <c r="E15" s="208" t="str">
        <f t="shared" ref="E15:E21" si="0">IF(AND(B15&gt;=1,D15= ""), "A narrative is required for other funding sources. See instructions for details required.","")</f>
        <v/>
      </c>
    </row>
    <row r="16" spans="1:7" x14ac:dyDescent="0.25">
      <c r="A16" s="107"/>
      <c r="B16" s="108"/>
      <c r="C16" s="149"/>
      <c r="D16" s="106"/>
      <c r="E16" s="208" t="str">
        <f t="shared" si="0"/>
        <v/>
      </c>
    </row>
    <row r="17" spans="1:5" x14ac:dyDescent="0.25">
      <c r="A17" s="107"/>
      <c r="B17" s="108"/>
      <c r="C17" s="149"/>
      <c r="D17" s="106"/>
      <c r="E17" s="208" t="str">
        <f t="shared" si="0"/>
        <v/>
      </c>
    </row>
    <row r="18" spans="1:5" x14ac:dyDescent="0.25">
      <c r="A18" s="107"/>
      <c r="B18" s="108"/>
      <c r="C18" s="149"/>
      <c r="D18" s="106"/>
      <c r="E18" s="208" t="str">
        <f t="shared" si="0"/>
        <v/>
      </c>
    </row>
    <row r="19" spans="1:5" x14ac:dyDescent="0.25">
      <c r="A19" s="107"/>
      <c r="B19" s="108"/>
      <c r="C19" s="149"/>
      <c r="D19" s="106"/>
      <c r="E19" s="208" t="str">
        <f t="shared" si="0"/>
        <v/>
      </c>
    </row>
    <row r="20" spans="1:5" x14ac:dyDescent="0.25">
      <c r="A20" s="107"/>
      <c r="B20" s="108"/>
      <c r="C20" s="149"/>
      <c r="D20" s="106"/>
      <c r="E20" s="208" t="str">
        <f t="shared" si="0"/>
        <v/>
      </c>
    </row>
    <row r="21" spans="1:5" x14ac:dyDescent="0.25">
      <c r="A21" s="112" t="s">
        <v>81</v>
      </c>
      <c r="B21" s="108"/>
      <c r="C21" s="149"/>
      <c r="D21" s="148"/>
      <c r="E21" s="208" t="str">
        <f t="shared" si="0"/>
        <v/>
      </c>
    </row>
    <row r="22" spans="1:5" x14ac:dyDescent="0.25">
      <c r="A22" s="114" t="s">
        <v>89</v>
      </c>
      <c r="B22" s="92">
        <f>SUM(B15:B21)</f>
        <v>0</v>
      </c>
    </row>
    <row r="23" spans="1:5" x14ac:dyDescent="0.25">
      <c r="A23" s="118"/>
    </row>
    <row r="24" spans="1:5" ht="15.75" x14ac:dyDescent="0.25">
      <c r="A24" s="115" t="s">
        <v>3</v>
      </c>
      <c r="B24" s="92">
        <f>B22+B11</f>
        <v>0</v>
      </c>
      <c r="C24" s="92">
        <f>C11</f>
        <v>0</v>
      </c>
    </row>
    <row r="25" spans="1:5" x14ac:dyDescent="0.25">
      <c r="A25" s="118"/>
    </row>
    <row r="26" spans="1:5" ht="18.75" x14ac:dyDescent="0.3">
      <c r="A26" s="116" t="s">
        <v>50</v>
      </c>
    </row>
    <row r="27" spans="1:5" ht="4.5" customHeight="1" x14ac:dyDescent="0.25">
      <c r="A27" s="118"/>
    </row>
    <row r="28" spans="1:5" x14ac:dyDescent="0.25">
      <c r="A28" s="114" t="s">
        <v>4</v>
      </c>
    </row>
    <row r="29" spans="1:5" x14ac:dyDescent="0.25">
      <c r="A29" s="117" t="s">
        <v>103</v>
      </c>
    </row>
    <row r="30" spans="1:5" ht="2.25" customHeight="1" x14ac:dyDescent="0.25"/>
    <row r="31" spans="1:5" x14ac:dyDescent="0.25">
      <c r="A31" s="107"/>
      <c r="B31" s="108"/>
      <c r="C31" s="108"/>
      <c r="D31" s="106"/>
      <c r="E31" s="208" t="str">
        <f t="shared" ref="E31:E81" si="1">(IF(B31&lt;C31,"Error, Total Program Budget Amount is less than the CBHC Budget Amount.",""))&amp;IF(AND(C31&gt;=1,D31="")," Narrative required for budgeted lines items. See instructions for details required.","")</f>
        <v/>
      </c>
    </row>
    <row r="32" spans="1:5" x14ac:dyDescent="0.25">
      <c r="A32" s="107"/>
      <c r="B32" s="108"/>
      <c r="C32" s="108"/>
      <c r="D32" s="106"/>
      <c r="E32" s="208" t="str">
        <f t="shared" si="1"/>
        <v/>
      </c>
    </row>
    <row r="33" spans="1:5" x14ac:dyDescent="0.25">
      <c r="A33" s="107"/>
      <c r="B33" s="108"/>
      <c r="C33" s="108"/>
      <c r="D33" s="106"/>
      <c r="E33" s="208" t="str">
        <f t="shared" si="1"/>
        <v/>
      </c>
    </row>
    <row r="34" spans="1:5" ht="14.25" customHeight="1" x14ac:dyDescent="0.25">
      <c r="A34" s="107"/>
      <c r="B34" s="108"/>
      <c r="C34" s="108"/>
      <c r="D34" s="106"/>
      <c r="E34" s="208" t="str">
        <f t="shared" si="1"/>
        <v/>
      </c>
    </row>
    <row r="35" spans="1:5" x14ac:dyDescent="0.25">
      <c r="A35" s="107"/>
      <c r="B35" s="108"/>
      <c r="C35" s="108"/>
      <c r="D35" s="106"/>
      <c r="E35" s="208" t="str">
        <f t="shared" si="1"/>
        <v/>
      </c>
    </row>
    <row r="36" spans="1:5" x14ac:dyDescent="0.25">
      <c r="A36" s="107"/>
      <c r="B36" s="108"/>
      <c r="C36" s="108"/>
      <c r="D36" s="106"/>
      <c r="E36" s="208" t="str">
        <f t="shared" si="1"/>
        <v/>
      </c>
    </row>
    <row r="37" spans="1:5" x14ac:dyDescent="0.25">
      <c r="A37" s="107"/>
      <c r="B37" s="108"/>
      <c r="C37" s="108"/>
      <c r="D37" s="106"/>
      <c r="E37" s="208" t="str">
        <f t="shared" si="1"/>
        <v/>
      </c>
    </row>
    <row r="38" spans="1:5" x14ac:dyDescent="0.25">
      <c r="A38" s="107"/>
      <c r="B38" s="108"/>
      <c r="C38" s="108"/>
      <c r="D38" s="106"/>
      <c r="E38" s="208" t="str">
        <f t="shared" si="1"/>
        <v/>
      </c>
    </row>
    <row r="39" spans="1:5" x14ac:dyDescent="0.25">
      <c r="A39" s="107"/>
      <c r="B39" s="108"/>
      <c r="C39" s="108"/>
      <c r="D39" s="106"/>
      <c r="E39" s="208" t="str">
        <f t="shared" si="1"/>
        <v/>
      </c>
    </row>
    <row r="40" spans="1:5" x14ac:dyDescent="0.25">
      <c r="A40" s="107"/>
      <c r="B40" s="108"/>
      <c r="C40" s="108"/>
      <c r="D40" s="106"/>
      <c r="E40" s="208" t="str">
        <f t="shared" si="1"/>
        <v/>
      </c>
    </row>
    <row r="41" spans="1:5" x14ac:dyDescent="0.25">
      <c r="A41" s="107"/>
      <c r="B41" s="108"/>
      <c r="C41" s="108"/>
      <c r="D41" s="106"/>
      <c r="E41" s="208" t="str">
        <f t="shared" si="1"/>
        <v/>
      </c>
    </row>
    <row r="42" spans="1:5" x14ac:dyDescent="0.25">
      <c r="A42" s="107"/>
      <c r="B42" s="108"/>
      <c r="C42" s="108"/>
      <c r="D42" s="106"/>
      <c r="E42" s="208" t="str">
        <f t="shared" si="1"/>
        <v/>
      </c>
    </row>
    <row r="43" spans="1:5" hidden="1" x14ac:dyDescent="0.25">
      <c r="A43" s="107"/>
      <c r="B43" s="108"/>
      <c r="C43" s="108"/>
      <c r="D43" s="106"/>
      <c r="E43" s="208" t="str">
        <f t="shared" si="1"/>
        <v/>
      </c>
    </row>
    <row r="44" spans="1:5" hidden="1" x14ac:dyDescent="0.25">
      <c r="A44" s="107"/>
      <c r="B44" s="108"/>
      <c r="C44" s="108"/>
      <c r="D44" s="106"/>
      <c r="E44" s="208" t="str">
        <f t="shared" si="1"/>
        <v/>
      </c>
    </row>
    <row r="45" spans="1:5" hidden="1" x14ac:dyDescent="0.25">
      <c r="A45" s="107"/>
      <c r="B45" s="108"/>
      <c r="C45" s="108"/>
      <c r="D45" s="106"/>
      <c r="E45" s="208" t="str">
        <f t="shared" si="1"/>
        <v/>
      </c>
    </row>
    <row r="46" spans="1:5" hidden="1" x14ac:dyDescent="0.25">
      <c r="A46" s="107"/>
      <c r="B46" s="108"/>
      <c r="C46" s="108"/>
      <c r="D46" s="106"/>
      <c r="E46" s="208" t="str">
        <f t="shared" si="1"/>
        <v/>
      </c>
    </row>
    <row r="47" spans="1:5" hidden="1" x14ac:dyDescent="0.25">
      <c r="A47" s="107"/>
      <c r="B47" s="108"/>
      <c r="C47" s="108"/>
      <c r="D47" s="106"/>
      <c r="E47" s="208" t="str">
        <f t="shared" si="1"/>
        <v/>
      </c>
    </row>
    <row r="48" spans="1:5" hidden="1" x14ac:dyDescent="0.25">
      <c r="A48" s="107"/>
      <c r="B48" s="108"/>
      <c r="C48" s="108"/>
      <c r="D48" s="106"/>
      <c r="E48" s="208" t="str">
        <f t="shared" si="1"/>
        <v/>
      </c>
    </row>
    <row r="49" spans="1:5" hidden="1" x14ac:dyDescent="0.25">
      <c r="A49" s="107"/>
      <c r="B49" s="108"/>
      <c r="C49" s="108"/>
      <c r="D49" s="106"/>
      <c r="E49" s="208" t="str">
        <f t="shared" si="1"/>
        <v/>
      </c>
    </row>
    <row r="50" spans="1:5" hidden="1" x14ac:dyDescent="0.25">
      <c r="A50" s="107"/>
      <c r="B50" s="108"/>
      <c r="C50" s="108"/>
      <c r="D50" s="106"/>
      <c r="E50" s="208" t="str">
        <f t="shared" si="1"/>
        <v/>
      </c>
    </row>
    <row r="51" spans="1:5" hidden="1" x14ac:dyDescent="0.25">
      <c r="A51" s="107"/>
      <c r="B51" s="108"/>
      <c r="C51" s="108"/>
      <c r="D51" s="106"/>
      <c r="E51" s="208" t="str">
        <f t="shared" si="1"/>
        <v/>
      </c>
    </row>
    <row r="52" spans="1:5" hidden="1" x14ac:dyDescent="0.25">
      <c r="A52" s="107"/>
      <c r="B52" s="108"/>
      <c r="C52" s="108"/>
      <c r="D52" s="106"/>
      <c r="E52" s="208" t="str">
        <f t="shared" si="1"/>
        <v/>
      </c>
    </row>
    <row r="53" spans="1:5" hidden="1" x14ac:dyDescent="0.25">
      <c r="A53" s="107"/>
      <c r="B53" s="108"/>
      <c r="C53" s="108"/>
      <c r="D53" s="106"/>
      <c r="E53" s="208" t="str">
        <f t="shared" si="1"/>
        <v/>
      </c>
    </row>
    <row r="54" spans="1:5" hidden="1" x14ac:dyDescent="0.25">
      <c r="A54" s="107"/>
      <c r="B54" s="108"/>
      <c r="C54" s="108"/>
      <c r="D54" s="106"/>
      <c r="E54" s="208" t="str">
        <f t="shared" si="1"/>
        <v/>
      </c>
    </row>
    <row r="55" spans="1:5" hidden="1" x14ac:dyDescent="0.25">
      <c r="A55" s="107"/>
      <c r="B55" s="108"/>
      <c r="C55" s="108"/>
      <c r="D55" s="106"/>
      <c r="E55" s="208" t="str">
        <f t="shared" si="1"/>
        <v/>
      </c>
    </row>
    <row r="56" spans="1:5" hidden="1" x14ac:dyDescent="0.25">
      <c r="A56" s="107"/>
      <c r="B56" s="108"/>
      <c r="C56" s="108"/>
      <c r="D56" s="106"/>
      <c r="E56" s="208" t="str">
        <f t="shared" si="1"/>
        <v/>
      </c>
    </row>
    <row r="57" spans="1:5" hidden="1" x14ac:dyDescent="0.25">
      <c r="A57" s="107"/>
      <c r="B57" s="108"/>
      <c r="C57" s="108"/>
      <c r="D57" s="106"/>
      <c r="E57" s="208" t="str">
        <f t="shared" si="1"/>
        <v/>
      </c>
    </row>
    <row r="58" spans="1:5" hidden="1" x14ac:dyDescent="0.25">
      <c r="A58" s="107"/>
      <c r="B58" s="108"/>
      <c r="C58" s="108"/>
      <c r="D58" s="106"/>
      <c r="E58" s="208" t="str">
        <f t="shared" si="1"/>
        <v/>
      </c>
    </row>
    <row r="59" spans="1:5" hidden="1" x14ac:dyDescent="0.25">
      <c r="A59" s="107"/>
      <c r="B59" s="108"/>
      <c r="C59" s="108"/>
      <c r="D59" s="106"/>
      <c r="E59" s="208" t="str">
        <f t="shared" si="1"/>
        <v/>
      </c>
    </row>
    <row r="60" spans="1:5" hidden="1" x14ac:dyDescent="0.25">
      <c r="A60" s="107"/>
      <c r="B60" s="108"/>
      <c r="C60" s="108"/>
      <c r="D60" s="106"/>
      <c r="E60" s="208" t="str">
        <f t="shared" si="1"/>
        <v/>
      </c>
    </row>
    <row r="61" spans="1:5" hidden="1" x14ac:dyDescent="0.25">
      <c r="A61" s="107"/>
      <c r="B61" s="108"/>
      <c r="C61" s="108"/>
      <c r="D61" s="106"/>
      <c r="E61" s="208" t="str">
        <f t="shared" si="1"/>
        <v/>
      </c>
    </row>
    <row r="62" spans="1:5" hidden="1" x14ac:dyDescent="0.25">
      <c r="A62" s="107"/>
      <c r="B62" s="108"/>
      <c r="C62" s="108"/>
      <c r="D62" s="106"/>
      <c r="E62" s="208" t="str">
        <f t="shared" si="1"/>
        <v/>
      </c>
    </row>
    <row r="63" spans="1:5" hidden="1" x14ac:dyDescent="0.25">
      <c r="A63" s="107"/>
      <c r="B63" s="108"/>
      <c r="C63" s="108"/>
      <c r="D63" s="106"/>
      <c r="E63" s="208" t="str">
        <f t="shared" si="1"/>
        <v/>
      </c>
    </row>
    <row r="64" spans="1:5" hidden="1" x14ac:dyDescent="0.25">
      <c r="A64" s="107"/>
      <c r="B64" s="108"/>
      <c r="C64" s="108"/>
      <c r="D64" s="106"/>
      <c r="E64" s="208" t="str">
        <f t="shared" si="1"/>
        <v/>
      </c>
    </row>
    <row r="65" spans="1:5" hidden="1" x14ac:dyDescent="0.25">
      <c r="A65" s="107"/>
      <c r="B65" s="108"/>
      <c r="C65" s="108"/>
      <c r="D65" s="106"/>
      <c r="E65" s="208" t="str">
        <f t="shared" si="1"/>
        <v/>
      </c>
    </row>
    <row r="66" spans="1:5" hidden="1" x14ac:dyDescent="0.25">
      <c r="A66" s="107"/>
      <c r="B66" s="108"/>
      <c r="C66" s="108"/>
      <c r="D66" s="106"/>
      <c r="E66" s="208" t="str">
        <f t="shared" si="1"/>
        <v/>
      </c>
    </row>
    <row r="67" spans="1:5" hidden="1" x14ac:dyDescent="0.25">
      <c r="A67" s="107"/>
      <c r="B67" s="108"/>
      <c r="C67" s="108"/>
      <c r="D67" s="106"/>
      <c r="E67" s="208" t="str">
        <f t="shared" si="1"/>
        <v/>
      </c>
    </row>
    <row r="68" spans="1:5" hidden="1" x14ac:dyDescent="0.25">
      <c r="A68" s="107"/>
      <c r="B68" s="108"/>
      <c r="C68" s="108"/>
      <c r="D68" s="106"/>
      <c r="E68" s="208" t="str">
        <f t="shared" si="1"/>
        <v/>
      </c>
    </row>
    <row r="69" spans="1:5" hidden="1" x14ac:dyDescent="0.25">
      <c r="A69" s="107"/>
      <c r="B69" s="108"/>
      <c r="C69" s="108"/>
      <c r="D69" s="106"/>
      <c r="E69" s="208" t="str">
        <f t="shared" si="1"/>
        <v/>
      </c>
    </row>
    <row r="70" spans="1:5" hidden="1" x14ac:dyDescent="0.25">
      <c r="A70" s="107"/>
      <c r="B70" s="108"/>
      <c r="C70" s="108"/>
      <c r="D70" s="106"/>
      <c r="E70" s="208" t="str">
        <f t="shared" si="1"/>
        <v/>
      </c>
    </row>
    <row r="71" spans="1:5" hidden="1" x14ac:dyDescent="0.25">
      <c r="A71" s="107"/>
      <c r="B71" s="108"/>
      <c r="C71" s="108"/>
      <c r="D71" s="106"/>
      <c r="E71" s="208" t="str">
        <f t="shared" si="1"/>
        <v/>
      </c>
    </row>
    <row r="72" spans="1:5" hidden="1" x14ac:dyDescent="0.25">
      <c r="A72" s="107"/>
      <c r="B72" s="108"/>
      <c r="C72" s="108"/>
      <c r="D72" s="106"/>
      <c r="E72" s="208" t="str">
        <f t="shared" si="1"/>
        <v/>
      </c>
    </row>
    <row r="73" spans="1:5" hidden="1" x14ac:dyDescent="0.25">
      <c r="A73" s="107"/>
      <c r="B73" s="108"/>
      <c r="C73" s="108"/>
      <c r="D73" s="106"/>
      <c r="E73" s="208" t="str">
        <f t="shared" si="1"/>
        <v/>
      </c>
    </row>
    <row r="74" spans="1:5" hidden="1" x14ac:dyDescent="0.25">
      <c r="A74" s="107"/>
      <c r="B74" s="108"/>
      <c r="C74" s="108"/>
      <c r="D74" s="106"/>
      <c r="E74" s="208" t="str">
        <f t="shared" si="1"/>
        <v/>
      </c>
    </row>
    <row r="75" spans="1:5" hidden="1" x14ac:dyDescent="0.25">
      <c r="A75" s="107"/>
      <c r="B75" s="108"/>
      <c r="C75" s="108"/>
      <c r="D75" s="106"/>
      <c r="E75" s="208" t="str">
        <f t="shared" si="1"/>
        <v/>
      </c>
    </row>
    <row r="76" spans="1:5" hidden="1" x14ac:dyDescent="0.25">
      <c r="A76" s="107"/>
      <c r="B76" s="108"/>
      <c r="C76" s="108"/>
      <c r="D76" s="106"/>
      <c r="E76" s="208" t="str">
        <f t="shared" si="1"/>
        <v/>
      </c>
    </row>
    <row r="77" spans="1:5" hidden="1" x14ac:dyDescent="0.25">
      <c r="A77" s="107"/>
      <c r="B77" s="108"/>
      <c r="C77" s="108"/>
      <c r="D77" s="106"/>
      <c r="E77" s="208" t="str">
        <f t="shared" si="1"/>
        <v/>
      </c>
    </row>
    <row r="78" spans="1:5" hidden="1" x14ac:dyDescent="0.25">
      <c r="A78" s="107"/>
      <c r="B78" s="108"/>
      <c r="C78" s="108"/>
      <c r="D78" s="106"/>
      <c r="E78" s="208" t="str">
        <f t="shared" si="1"/>
        <v/>
      </c>
    </row>
    <row r="79" spans="1:5" hidden="1" x14ac:dyDescent="0.25">
      <c r="A79" s="107"/>
      <c r="B79" s="108"/>
      <c r="C79" s="108"/>
      <c r="D79" s="106"/>
      <c r="E79" s="208" t="str">
        <f t="shared" si="1"/>
        <v/>
      </c>
    </row>
    <row r="80" spans="1:5" hidden="1" x14ac:dyDescent="0.25">
      <c r="A80" s="107"/>
      <c r="B80" s="108"/>
      <c r="C80" s="108"/>
      <c r="D80" s="106"/>
      <c r="E80" s="208" t="str">
        <f t="shared" si="1"/>
        <v/>
      </c>
    </row>
    <row r="81" spans="1:5" hidden="1" x14ac:dyDescent="0.25">
      <c r="A81" s="107"/>
      <c r="B81" s="108"/>
      <c r="C81" s="108"/>
      <c r="D81" s="106"/>
      <c r="E81" s="208" t="str">
        <f t="shared" si="1"/>
        <v/>
      </c>
    </row>
    <row r="82" spans="1:5" ht="3.75" customHeight="1" x14ac:dyDescent="0.25">
      <c r="B82" s="108"/>
      <c r="C82" s="108"/>
    </row>
    <row r="83" spans="1:5" x14ac:dyDescent="0.25">
      <c r="A83" s="114" t="s">
        <v>90</v>
      </c>
      <c r="B83" s="92">
        <f>SUM(B31:B81)</f>
        <v>0</v>
      </c>
      <c r="C83" s="92">
        <f>SUM(C31:C81)</f>
        <v>0</v>
      </c>
      <c r="D83" s="153" t="str">
        <f>IF(AND('Salary Detail Budget'!G117='Budget Narrative Yr 1'!B83,'Salary Detail Budget'!H117='Budget Narrative Yr 1'!C83),"","Salaries Narrative totals does not match the Salary Detail Tab totals")</f>
        <v/>
      </c>
      <c r="E83" s="208" t="str">
        <f>IF(B83&lt;C83,"Total Program Budget Amount can not be less that the CBHC Budget Amount","")</f>
        <v/>
      </c>
    </row>
    <row r="84" spans="1:5" x14ac:dyDescent="0.25">
      <c r="B84" s="109"/>
      <c r="C84" s="109"/>
    </row>
    <row r="85" spans="1:5" x14ac:dyDescent="0.25">
      <c r="A85" s="114" t="s">
        <v>91</v>
      </c>
      <c r="B85" s="109"/>
      <c r="C85" s="109"/>
    </row>
    <row r="86" spans="1:5" ht="3.75" customHeight="1" x14ac:dyDescent="0.25">
      <c r="B86" s="109"/>
      <c r="C86" s="109"/>
    </row>
    <row r="87" spans="1:5" x14ac:dyDescent="0.25">
      <c r="A87" s="112" t="s">
        <v>11</v>
      </c>
      <c r="B87" s="108"/>
      <c r="C87" s="108"/>
      <c r="D87" s="106"/>
      <c r="E87" s="208" t="str">
        <f>(IF(B87&lt;C87,"Error, Total Program Budget Amount is less than the CBHC Budget Amount.",""))&amp;IF(AND(C87&gt;=1,D87="")," Narrative required for budgeted lines items. See instructions for details required.","")</f>
        <v/>
      </c>
    </row>
    <row r="88" spans="1:5" x14ac:dyDescent="0.25">
      <c r="A88" s="112" t="s">
        <v>12</v>
      </c>
      <c r="B88" s="108"/>
      <c r="C88" s="108"/>
      <c r="D88" s="106"/>
      <c r="E88" s="208" t="str">
        <f t="shared" ref="E88:E92" si="2">(IF(B88&lt;C88,"Error, Total Program Budget Amount is less than the CBHC Budget Amount.",""))&amp;IF(AND(C88&gt;=1,D88="")," Narrative required for budgeted lines items. See instructions for details required.","")</f>
        <v/>
      </c>
    </row>
    <row r="89" spans="1:5" x14ac:dyDescent="0.25">
      <c r="A89" s="112" t="s">
        <v>13</v>
      </c>
      <c r="B89" s="108"/>
      <c r="C89" s="108"/>
      <c r="D89" s="106"/>
      <c r="E89" s="208" t="str">
        <f t="shared" si="2"/>
        <v/>
      </c>
    </row>
    <row r="90" spans="1:5" x14ac:dyDescent="0.25">
      <c r="A90" s="112" t="s">
        <v>14</v>
      </c>
      <c r="B90" s="108"/>
      <c r="C90" s="108"/>
      <c r="D90" s="106"/>
      <c r="E90" s="208" t="str">
        <f t="shared" si="2"/>
        <v/>
      </c>
    </row>
    <row r="91" spans="1:5" x14ac:dyDescent="0.25">
      <c r="A91" s="112" t="s">
        <v>15</v>
      </c>
      <c r="B91" s="108"/>
      <c r="C91" s="108"/>
      <c r="D91" s="106"/>
      <c r="E91" s="208" t="str">
        <f t="shared" si="2"/>
        <v/>
      </c>
    </row>
    <row r="92" spans="1:5" x14ac:dyDescent="0.25">
      <c r="A92" s="112" t="s">
        <v>64</v>
      </c>
      <c r="B92" s="108"/>
      <c r="C92" s="108"/>
      <c r="D92" s="106"/>
      <c r="E92" s="208" t="str">
        <f t="shared" si="2"/>
        <v/>
      </c>
    </row>
    <row r="93" spans="1:5" ht="3.75" customHeight="1" x14ac:dyDescent="0.25">
      <c r="B93" s="109"/>
      <c r="C93" s="109"/>
      <c r="E93" s="208" t="str">
        <f t="shared" ref="E93" si="3">(IF(B93&lt;C93,"Total Program Budget Amount can not be less that the CBHC Budget Amount",""))&amp;IF(AND(C93&gt;=1,D93="")," Each budget item must include a narrative describing the total program expense(s) or revenue and how the amount is calculated","")</f>
        <v/>
      </c>
    </row>
    <row r="94" spans="1:5" x14ac:dyDescent="0.25">
      <c r="A94" s="114" t="s">
        <v>92</v>
      </c>
      <c r="B94" s="92">
        <f>SUM(B87:B92)</f>
        <v>0</v>
      </c>
      <c r="C94" s="92">
        <f>SUM(C87:C93)</f>
        <v>0</v>
      </c>
    </row>
    <row r="95" spans="1:5" x14ac:dyDescent="0.25">
      <c r="B95" s="109"/>
      <c r="C95" s="109"/>
    </row>
    <row r="96" spans="1:5" x14ac:dyDescent="0.25">
      <c r="A96" s="114" t="s">
        <v>93</v>
      </c>
      <c r="B96" s="109"/>
      <c r="C96" s="109"/>
    </row>
    <row r="97" spans="1:5" ht="3.75" customHeight="1" x14ac:dyDescent="0.25">
      <c r="B97" s="109"/>
      <c r="C97" s="109"/>
    </row>
    <row r="98" spans="1:5" x14ac:dyDescent="0.25">
      <c r="A98" s="113" t="s">
        <v>80</v>
      </c>
      <c r="B98" s="108"/>
      <c r="C98" s="108"/>
      <c r="D98" s="106"/>
      <c r="E98" s="208" t="str">
        <f t="shared" ref="E98:E99" si="4">(IF(B98&lt;C98,"Error, Total Program Budget Amount is less than the CBHC Budget Amount.",""))&amp;IF(AND(C98&gt;=1,D98="")," Narrative required for budgeted lines items. See instructions for details required.","")</f>
        <v/>
      </c>
    </row>
    <row r="99" spans="1:5" x14ac:dyDescent="0.25">
      <c r="A99" s="113" t="s">
        <v>119</v>
      </c>
      <c r="B99" s="108"/>
      <c r="C99" s="108"/>
      <c r="D99" s="106"/>
      <c r="E99" s="208" t="str">
        <f t="shared" si="4"/>
        <v/>
      </c>
    </row>
    <row r="100" spans="1:5" ht="3" customHeight="1" x14ac:dyDescent="0.25">
      <c r="B100" s="109"/>
      <c r="C100" s="109">
        <v>1</v>
      </c>
    </row>
    <row r="101" spans="1:5" x14ac:dyDescent="0.25">
      <c r="A101" s="114" t="s">
        <v>94</v>
      </c>
      <c r="B101" s="92">
        <f>SUM(B98:B99)</f>
        <v>0</v>
      </c>
      <c r="C101" s="92">
        <f>SUM(C98:C99)</f>
        <v>0</v>
      </c>
    </row>
    <row r="102" spans="1:5" x14ac:dyDescent="0.25">
      <c r="B102" s="109"/>
      <c r="C102" s="109"/>
    </row>
    <row r="103" spans="1:5" x14ac:dyDescent="0.25">
      <c r="A103" s="114" t="s">
        <v>95</v>
      </c>
      <c r="B103" s="109"/>
      <c r="C103" s="109"/>
    </row>
    <row r="104" spans="1:5" ht="3.75" customHeight="1" x14ac:dyDescent="0.25">
      <c r="B104" s="109"/>
      <c r="C104" s="109"/>
    </row>
    <row r="105" spans="1:5" x14ac:dyDescent="0.25">
      <c r="A105" s="113" t="s">
        <v>60</v>
      </c>
      <c r="B105" s="108"/>
      <c r="C105" s="108"/>
      <c r="D105" s="106"/>
      <c r="E105" s="208" t="str">
        <f t="shared" ref="E105:E111" si="5">(IF(B105&lt;C105,"Error, Total Program Budget Amount is less than the CBHC Budget Amount.",""))&amp;IF(AND(C105&gt;=1,D105="")," Narrative required for budgeted lines items. See instructions for details required.","")</f>
        <v/>
      </c>
    </row>
    <row r="106" spans="1:5" x14ac:dyDescent="0.25">
      <c r="A106" s="113" t="s">
        <v>67</v>
      </c>
      <c r="B106" s="108"/>
      <c r="C106" s="108"/>
      <c r="D106" s="106"/>
      <c r="E106" s="208" t="str">
        <f>(IF(B106&lt;C106,"Error, Total Program Budget Amount is less than the CBHC Budget Amount.",""))&amp;IF(AND(C106&gt;=1,D106="")," Narrative required for budgeted lines items. See instructions for details required.","")</f>
        <v/>
      </c>
    </row>
    <row r="107" spans="1:5" x14ac:dyDescent="0.25">
      <c r="A107" s="113" t="s">
        <v>66</v>
      </c>
      <c r="B107" s="108"/>
      <c r="C107" s="108"/>
      <c r="D107" s="106"/>
      <c r="E107" s="208" t="str">
        <f t="shared" si="5"/>
        <v/>
      </c>
    </row>
    <row r="108" spans="1:5" x14ac:dyDescent="0.25">
      <c r="A108" s="113" t="s">
        <v>68</v>
      </c>
      <c r="B108" s="108"/>
      <c r="C108" s="108"/>
      <c r="D108" s="106"/>
      <c r="E108" s="208" t="str">
        <f t="shared" si="5"/>
        <v/>
      </c>
    </row>
    <row r="109" spans="1:5" x14ac:dyDescent="0.25">
      <c r="A109" s="113" t="s">
        <v>61</v>
      </c>
      <c r="B109" s="108"/>
      <c r="C109" s="108"/>
      <c r="D109" s="106"/>
      <c r="E109" s="208" t="str">
        <f t="shared" si="5"/>
        <v/>
      </c>
    </row>
    <row r="110" spans="1:5" x14ac:dyDescent="0.25">
      <c r="A110" s="113" t="s">
        <v>65</v>
      </c>
      <c r="B110" s="108"/>
      <c r="C110" s="108"/>
      <c r="D110" s="106"/>
      <c r="E110" s="208" t="str">
        <f t="shared" si="5"/>
        <v/>
      </c>
    </row>
    <row r="111" spans="1:5" x14ac:dyDescent="0.25">
      <c r="A111" s="113" t="s">
        <v>57</v>
      </c>
      <c r="B111" s="108"/>
      <c r="C111" s="108"/>
      <c r="D111" s="106"/>
      <c r="E111" s="208" t="str">
        <f t="shared" si="5"/>
        <v/>
      </c>
    </row>
    <row r="112" spans="1:5" ht="3.75" customHeight="1" x14ac:dyDescent="0.25">
      <c r="B112" s="109"/>
      <c r="C112" s="109"/>
      <c r="E112" s="208" t="str">
        <f t="shared" ref="E112" si="6">(IF(B112&lt;C112,"Total Program Budget Amount can not be less that the CBHC Budget Amount",""))&amp;IF(AND(C112&gt;=1,D112="")," Each budget item must include a narrative describing the total program expense(s) or revenue and how the amount is calculated","")</f>
        <v/>
      </c>
    </row>
    <row r="113" spans="1:5" x14ac:dyDescent="0.25">
      <c r="A113" s="114" t="s">
        <v>96</v>
      </c>
      <c r="B113" s="92">
        <f>SUM(B105:B112)</f>
        <v>0</v>
      </c>
      <c r="C113" s="92">
        <f>SUM(C105:C112)</f>
        <v>0</v>
      </c>
    </row>
    <row r="114" spans="1:5" x14ac:dyDescent="0.25">
      <c r="B114" s="109"/>
      <c r="C114" s="109"/>
    </row>
    <row r="115" spans="1:5" x14ac:dyDescent="0.25">
      <c r="A115" s="114" t="s">
        <v>97</v>
      </c>
      <c r="B115" s="109"/>
      <c r="C115" s="109"/>
    </row>
    <row r="116" spans="1:5" ht="2.25" customHeight="1" x14ac:dyDescent="0.25">
      <c r="B116" s="109"/>
      <c r="C116" s="109"/>
    </row>
    <row r="117" spans="1:5" x14ac:dyDescent="0.25">
      <c r="A117" s="113" t="s">
        <v>69</v>
      </c>
      <c r="B117" s="108"/>
      <c r="C117" s="108"/>
      <c r="D117" s="106"/>
      <c r="E117" s="208" t="str">
        <f t="shared" ref="E117:E138" si="7">(IF(B117&lt;C117,"Error, Total Program Budget Amount is less than the CBHC Budget Amount.",""))&amp;IF(AND(C117&gt;=1,D117="")," Narrative required for budgeted lines items. See instructions for details required.","")</f>
        <v/>
      </c>
    </row>
    <row r="118" spans="1:5" x14ac:dyDescent="0.25">
      <c r="A118" s="113" t="s">
        <v>70</v>
      </c>
      <c r="B118" s="108"/>
      <c r="C118" s="108"/>
      <c r="D118" s="106"/>
      <c r="E118" s="208" t="str">
        <f t="shared" si="7"/>
        <v/>
      </c>
    </row>
    <row r="119" spans="1:5" x14ac:dyDescent="0.25">
      <c r="A119" s="113" t="s">
        <v>62</v>
      </c>
      <c r="B119" s="108"/>
      <c r="C119" s="108"/>
      <c r="D119" s="106"/>
      <c r="E119" s="208" t="str">
        <f t="shared" si="7"/>
        <v/>
      </c>
    </row>
    <row r="120" spans="1:5" x14ac:dyDescent="0.25">
      <c r="A120" s="113" t="s">
        <v>17</v>
      </c>
      <c r="B120" s="108"/>
      <c r="C120" s="108"/>
      <c r="D120" s="106"/>
      <c r="E120" s="208" t="str">
        <f t="shared" si="7"/>
        <v/>
      </c>
    </row>
    <row r="121" spans="1:5" x14ac:dyDescent="0.25">
      <c r="A121" s="113" t="s">
        <v>16</v>
      </c>
      <c r="B121" s="108"/>
      <c r="C121" s="108"/>
      <c r="D121" s="106"/>
      <c r="E121" s="208" t="str">
        <f t="shared" si="7"/>
        <v/>
      </c>
    </row>
    <row r="122" spans="1:5" x14ac:dyDescent="0.25">
      <c r="A122" s="113" t="s">
        <v>18</v>
      </c>
      <c r="B122" s="108"/>
      <c r="C122" s="108"/>
      <c r="D122" s="106"/>
      <c r="E122" s="208" t="str">
        <f t="shared" si="7"/>
        <v/>
      </c>
    </row>
    <row r="123" spans="1:5" x14ac:dyDescent="0.25">
      <c r="A123" s="113" t="s">
        <v>19</v>
      </c>
      <c r="B123" s="108"/>
      <c r="C123" s="108"/>
      <c r="D123" s="106"/>
      <c r="E123" s="208" t="str">
        <f t="shared" si="7"/>
        <v/>
      </c>
    </row>
    <row r="124" spans="1:5" x14ac:dyDescent="0.25">
      <c r="A124" s="113" t="s">
        <v>72</v>
      </c>
      <c r="B124" s="108"/>
      <c r="C124" s="108"/>
      <c r="D124" s="106"/>
      <c r="E124" s="208" t="str">
        <f t="shared" si="7"/>
        <v/>
      </c>
    </row>
    <row r="125" spans="1:5" x14ac:dyDescent="0.25">
      <c r="A125" s="113" t="s">
        <v>73</v>
      </c>
      <c r="B125" s="108"/>
      <c r="C125" s="108"/>
      <c r="D125" s="106"/>
      <c r="E125" s="208" t="str">
        <f t="shared" si="7"/>
        <v/>
      </c>
    </row>
    <row r="126" spans="1:5" x14ac:dyDescent="0.25">
      <c r="A126" s="113" t="s">
        <v>118</v>
      </c>
      <c r="B126" s="108"/>
      <c r="C126" s="108"/>
      <c r="D126" s="106"/>
      <c r="E126" s="208" t="str">
        <f t="shared" si="7"/>
        <v/>
      </c>
    </row>
    <row r="127" spans="1:5" x14ac:dyDescent="0.25">
      <c r="A127" s="113" t="s">
        <v>78</v>
      </c>
      <c r="B127" s="108"/>
      <c r="C127" s="108"/>
      <c r="D127" s="106"/>
      <c r="E127" s="208" t="str">
        <f t="shared" si="7"/>
        <v/>
      </c>
    </row>
    <row r="128" spans="1:5" x14ac:dyDescent="0.25">
      <c r="A128" s="113" t="s">
        <v>20</v>
      </c>
      <c r="B128" s="108"/>
      <c r="C128" s="108"/>
      <c r="D128" s="106"/>
      <c r="E128" s="208" t="str">
        <f t="shared" si="7"/>
        <v/>
      </c>
    </row>
    <row r="129" spans="1:5" x14ac:dyDescent="0.25">
      <c r="A129" s="113" t="s">
        <v>59</v>
      </c>
      <c r="B129" s="108"/>
      <c r="C129" s="108"/>
      <c r="D129" s="106"/>
      <c r="E129" s="208" t="str">
        <f t="shared" si="7"/>
        <v/>
      </c>
    </row>
    <row r="130" spans="1:5" x14ac:dyDescent="0.25">
      <c r="A130" s="113" t="s">
        <v>63</v>
      </c>
      <c r="B130" s="108"/>
      <c r="C130" s="108"/>
      <c r="D130" s="106"/>
      <c r="E130" s="208" t="str">
        <f t="shared" si="7"/>
        <v/>
      </c>
    </row>
    <row r="131" spans="1:5" x14ac:dyDescent="0.25">
      <c r="A131" s="113" t="s">
        <v>74</v>
      </c>
      <c r="B131" s="108"/>
      <c r="C131" s="108"/>
      <c r="D131" s="106"/>
      <c r="E131" s="208" t="str">
        <f t="shared" si="7"/>
        <v/>
      </c>
    </row>
    <row r="132" spans="1:5" x14ac:dyDescent="0.25">
      <c r="A132" s="113" t="s">
        <v>75</v>
      </c>
      <c r="B132" s="108"/>
      <c r="C132" s="108"/>
      <c r="D132" s="106"/>
      <c r="E132" s="208" t="str">
        <f t="shared" si="7"/>
        <v/>
      </c>
    </row>
    <row r="133" spans="1:5" x14ac:dyDescent="0.25">
      <c r="A133" s="113" t="s">
        <v>76</v>
      </c>
      <c r="B133" s="108"/>
      <c r="C133" s="108"/>
      <c r="D133" s="106"/>
      <c r="E133" s="208" t="str">
        <f t="shared" si="7"/>
        <v/>
      </c>
    </row>
    <row r="134" spans="1:5" x14ac:dyDescent="0.25">
      <c r="A134" s="113" t="s">
        <v>77</v>
      </c>
      <c r="B134" s="108"/>
      <c r="C134" s="108"/>
      <c r="D134" s="106"/>
      <c r="E134" s="208" t="str">
        <f t="shared" si="7"/>
        <v/>
      </c>
    </row>
    <row r="135" spans="1:5" x14ac:dyDescent="0.25">
      <c r="A135" s="113" t="s">
        <v>104</v>
      </c>
      <c r="B135" s="108"/>
      <c r="C135" s="108"/>
      <c r="D135" s="106"/>
      <c r="E135" s="208" t="str">
        <f t="shared" si="7"/>
        <v/>
      </c>
    </row>
    <row r="136" spans="1:5" x14ac:dyDescent="0.25">
      <c r="A136" s="113" t="s">
        <v>71</v>
      </c>
      <c r="B136" s="108"/>
      <c r="C136" s="108"/>
      <c r="D136" s="106"/>
      <c r="E136" s="208" t="str">
        <f t="shared" si="7"/>
        <v/>
      </c>
    </row>
    <row r="137" spans="1:5" x14ac:dyDescent="0.25">
      <c r="A137" s="113" t="s">
        <v>111</v>
      </c>
      <c r="B137" s="108"/>
      <c r="C137" s="108"/>
      <c r="D137" s="106"/>
      <c r="E137" s="208" t="str">
        <f t="shared" si="7"/>
        <v/>
      </c>
    </row>
    <row r="138" spans="1:5" x14ac:dyDescent="0.25">
      <c r="A138" s="113" t="s">
        <v>79</v>
      </c>
      <c r="B138" s="108"/>
      <c r="C138" s="108"/>
      <c r="D138" s="106"/>
      <c r="E138" s="208" t="str">
        <f t="shared" si="7"/>
        <v/>
      </c>
    </row>
    <row r="139" spans="1:5" x14ac:dyDescent="0.25">
      <c r="A139" s="113" t="s">
        <v>110</v>
      </c>
      <c r="B139" s="108"/>
      <c r="C139" s="168"/>
      <c r="D139" s="148"/>
      <c r="E139" s="208" t="str">
        <f t="shared" ref="E139" si="8">(IF(B139&lt;C139,"Total Program Budget Amount can not be less that the CBHC Budget Amount",""))&amp;IF(AND(C139&gt;=1,D139="")," Each budget item must include a narrative describing the total program expense(s) or revenue and how the amount is calculated","")</f>
        <v/>
      </c>
    </row>
    <row r="140" spans="1:5" x14ac:dyDescent="0.25">
      <c r="B140" s="109"/>
      <c r="C140" s="109"/>
    </row>
    <row r="141" spans="1:5" ht="4.5" customHeight="1" x14ac:dyDescent="0.25">
      <c r="B141" s="109"/>
      <c r="C141" s="109"/>
    </row>
    <row r="142" spans="1:5" x14ac:dyDescent="0.25">
      <c r="A142" s="114" t="s">
        <v>98</v>
      </c>
      <c r="B142" s="92">
        <f>SUM(B117:B139)</f>
        <v>0</v>
      </c>
      <c r="C142" s="92">
        <f>SUM(C117:C139)</f>
        <v>0</v>
      </c>
    </row>
    <row r="143" spans="1:5" ht="9" customHeight="1" x14ac:dyDescent="0.25">
      <c r="B143" s="109"/>
      <c r="C143" s="109"/>
    </row>
    <row r="144" spans="1:5" x14ac:dyDescent="0.25">
      <c r="B144" s="109"/>
      <c r="C144" s="109"/>
    </row>
    <row r="145" spans="1:5" x14ac:dyDescent="0.25">
      <c r="A145" s="19" t="s">
        <v>112</v>
      </c>
      <c r="B145" s="108"/>
      <c r="C145" s="108"/>
      <c r="D145" s="106"/>
      <c r="E145" s="208" t="str">
        <f>(IF(B145&lt;C145,"Error, Total Program Budget Amount is less than the CBHC Budget Amount.",""))&amp;IF(AND(C145&gt;=1,D145="")," Narrative required for budgeted lines items. See instructions for details required.","")</f>
        <v/>
      </c>
    </row>
    <row r="148" spans="1:5" x14ac:dyDescent="0.25">
      <c r="A148" s="96" t="s">
        <v>6</v>
      </c>
      <c r="B148" s="109">
        <f>B24-B83-B94-B101-B113-B142-B145</f>
        <v>0</v>
      </c>
      <c r="C148" s="109">
        <f>C24-C83-C94-C101-C113-C142-C145</f>
        <v>0</v>
      </c>
      <c r="D148" s="154" t="str">
        <f>IF(AND(B148&lt;0.5,B148&gt;-0.5,C148&gt;-0.5,C148&lt;0.5),"","REVENUES AND EXPENDITURES MUST BALANCE")</f>
        <v/>
      </c>
    </row>
  </sheetData>
  <sheetProtection formatCells="0" formatColumns="0" formatRows="0" insertRows="0"/>
  <mergeCells count="1">
    <mergeCell ref="D1:D5"/>
  </mergeCells>
  <conditionalFormatting sqref="B148">
    <cfRule type="cellIs" dxfId="4" priority="5" operator="greaterThan">
      <formula>0.5</formula>
    </cfRule>
  </conditionalFormatting>
  <conditionalFormatting sqref="B148:C148">
    <cfRule type="cellIs" dxfId="3" priority="2" operator="lessThan">
      <formula>-0.05</formula>
    </cfRule>
  </conditionalFormatting>
  <conditionalFormatting sqref="C11">
    <cfRule type="containsBlanks" dxfId="2" priority="1">
      <formula>LEN(TRIM(C11))=0</formula>
    </cfRule>
  </conditionalFormatting>
  <conditionalFormatting sqref="C148">
    <cfRule type="cellIs" dxfId="1" priority="3" operator="greaterThan">
      <formula>0.05</formula>
    </cfRule>
  </conditionalFormatting>
  <dataValidations xWindow="497" yWindow="1158" count="1">
    <dataValidation type="whole" operator="greaterThanOrEqual" allowBlank="1" showInputMessage="1" showErrorMessage="1" errorTitle="whole #" error="Round to the nearest dollar amount " prompt="Enter whole dollar amount " sqref="B1:B10 B12:B82 C1:C82 B84:C1048576" xr:uid="{A936480C-C7A2-48F6-8D67-C057FDF99B92}">
      <formula1>1</formula1>
    </dataValidation>
  </dataValidations>
  <pageMargins left="0.5" right="0.5" top="0.5" bottom="0.5" header="0.3" footer="0.3"/>
  <pageSetup scale="97" firstPageNumber="4" fitToHeight="0" orientation="landscape" useFirstPageNumber="1" r:id="rId1"/>
  <headerFooter>
    <oddFooter>&amp;LRevised 10-19-23&amp;C&amp;P</oddFooter>
  </headerFooter>
  <rowBreaks count="4" manualBreakCount="4">
    <brk id="25" max="16383" man="1"/>
    <brk id="84" max="16383" man="1"/>
    <brk id="102" max="16383" man="1"/>
    <brk id="11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91F60-E68A-4D54-96E4-F8A63067FCAE}">
  <sheetPr>
    <pageSetUpPr fitToPage="1"/>
  </sheetPr>
  <dimension ref="A1:G147"/>
  <sheetViews>
    <sheetView showGridLines="0" showRuler="0" zoomScaleNormal="100" workbookViewId="0">
      <selection activeCell="D161" sqref="D161"/>
    </sheetView>
  </sheetViews>
  <sheetFormatPr defaultColWidth="9.33203125" defaultRowHeight="15" x14ac:dyDescent="0.25"/>
  <cols>
    <col min="1" max="1" width="51.33203125" style="96" customWidth="1"/>
    <col min="2" max="3" width="18.33203125" style="95" customWidth="1"/>
    <col min="4" max="4" width="65.5" style="105" customWidth="1"/>
    <col min="5" max="5" width="163" style="207" customWidth="1"/>
    <col min="6" max="6" width="22.33203125" style="200" hidden="1" customWidth="1"/>
    <col min="7" max="16384" width="9.33203125" style="96"/>
  </cols>
  <sheetData>
    <row r="1" spans="1:7" ht="18.75" customHeight="1" x14ac:dyDescent="0.25">
      <c r="A1" s="93" t="str">
        <f>'New Funding Budget Summary'!B4</f>
        <v xml:space="preserve">Agency: </v>
      </c>
      <c r="B1" s="94"/>
      <c r="D1" s="256" t="s">
        <v>114</v>
      </c>
      <c r="E1" s="204"/>
      <c r="F1" s="201" t="s">
        <v>126</v>
      </c>
    </row>
    <row r="2" spans="1:7" x14ac:dyDescent="0.25">
      <c r="A2" s="97" t="str">
        <f>'New Funding Budget Summary'!B5</f>
        <v xml:space="preserve">Program: </v>
      </c>
      <c r="B2" s="98"/>
      <c r="D2" s="256"/>
      <c r="E2" s="204"/>
      <c r="F2" s="201"/>
    </row>
    <row r="3" spans="1:7" x14ac:dyDescent="0.25">
      <c r="A3" s="97" t="str">
        <f>'New Funding Budget Summary'!B6</f>
        <v xml:space="preserve">Contract Period: </v>
      </c>
      <c r="B3" s="98"/>
      <c r="D3" s="256"/>
      <c r="E3" s="204"/>
      <c r="F3" s="201"/>
    </row>
    <row r="4" spans="1:7" ht="23.25" customHeight="1" x14ac:dyDescent="0.25">
      <c r="A4" s="99"/>
      <c r="B4" s="100"/>
      <c r="D4" s="256"/>
      <c r="E4" s="204"/>
      <c r="F4" s="201"/>
    </row>
    <row r="5" spans="1:7" ht="23.25" x14ac:dyDescent="0.35">
      <c r="A5" s="101" t="s">
        <v>121</v>
      </c>
      <c r="D5" s="256"/>
      <c r="E5" s="205"/>
      <c r="F5" s="202"/>
      <c r="G5" s="102"/>
    </row>
    <row r="6" spans="1:7" ht="8.25" customHeight="1" x14ac:dyDescent="0.3">
      <c r="D6" s="102"/>
      <c r="E6" s="205"/>
      <c r="F6" s="202"/>
      <c r="G6" s="102"/>
    </row>
    <row r="7" spans="1:7" ht="62.25" customHeight="1" x14ac:dyDescent="0.3">
      <c r="A7" s="103" t="s">
        <v>85</v>
      </c>
      <c r="B7" s="104" t="s">
        <v>86</v>
      </c>
      <c r="C7" s="104" t="s">
        <v>87</v>
      </c>
      <c r="D7" s="102"/>
      <c r="E7" s="205"/>
      <c r="F7" s="202"/>
      <c r="G7" s="102"/>
    </row>
    <row r="8" spans="1:7" ht="3" customHeight="1" x14ac:dyDescent="0.3">
      <c r="D8" s="102"/>
      <c r="E8" s="205"/>
      <c r="F8" s="202"/>
      <c r="G8" s="102"/>
    </row>
    <row r="9" spans="1:7" ht="18.75" x14ac:dyDescent="0.3">
      <c r="A9" s="116" t="s">
        <v>10</v>
      </c>
      <c r="E9" s="204"/>
      <c r="F9" s="201"/>
    </row>
    <row r="10" spans="1:7" ht="5.25" customHeight="1" x14ac:dyDescent="0.25">
      <c r="A10" s="118"/>
      <c r="E10" s="204"/>
      <c r="F10" s="201"/>
    </row>
    <row r="11" spans="1:7" x14ac:dyDescent="0.25">
      <c r="A11" s="114" t="s">
        <v>88</v>
      </c>
      <c r="B11" s="92">
        <f>C11</f>
        <v>0</v>
      </c>
      <c r="C11" s="108"/>
      <c r="D11" s="167"/>
      <c r="E11" s="204"/>
      <c r="F11" s="201"/>
    </row>
    <row r="12" spans="1:7" ht="3.75" customHeight="1" x14ac:dyDescent="0.25">
      <c r="A12" s="118"/>
      <c r="E12" s="204"/>
      <c r="F12" s="201"/>
    </row>
    <row r="13" spans="1:7" x14ac:dyDescent="0.25">
      <c r="A13" s="114" t="s">
        <v>83</v>
      </c>
      <c r="E13" s="204"/>
      <c r="F13" s="201"/>
    </row>
    <row r="14" spans="1:7" ht="3" customHeight="1" x14ac:dyDescent="0.25">
      <c r="E14" s="204"/>
      <c r="F14" s="201"/>
    </row>
    <row r="15" spans="1:7" x14ac:dyDescent="0.25">
      <c r="A15" s="107"/>
      <c r="B15" s="108"/>
      <c r="C15" s="149"/>
      <c r="D15" s="106"/>
      <c r="E15" s="204" t="str">
        <f>IF(AND(B15&gt;=1,D15= ""), "A narrative is required for other funding sources. See instructions for details required.","")</f>
        <v/>
      </c>
      <c r="F15" s="201"/>
    </row>
    <row r="16" spans="1:7" x14ac:dyDescent="0.25">
      <c r="A16" s="107"/>
      <c r="B16" s="108"/>
      <c r="C16" s="149"/>
      <c r="D16" s="106"/>
      <c r="E16" s="204" t="str">
        <f t="shared" ref="E16:E20" si="0">IF(AND(B16&gt;=1,D16= ""), "A narrative is required for other funding sources. See instructions for details required.","")</f>
        <v/>
      </c>
      <c r="F16" s="201"/>
    </row>
    <row r="17" spans="1:6" x14ac:dyDescent="0.25">
      <c r="A17" s="107"/>
      <c r="B17" s="108"/>
      <c r="C17" s="149"/>
      <c r="D17" s="106"/>
      <c r="E17" s="204" t="str">
        <f t="shared" si="0"/>
        <v/>
      </c>
      <c r="F17" s="201"/>
    </row>
    <row r="18" spans="1:6" x14ac:dyDescent="0.25">
      <c r="A18" s="107"/>
      <c r="B18" s="108"/>
      <c r="C18" s="149"/>
      <c r="D18" s="106"/>
      <c r="E18" s="204" t="str">
        <f t="shared" si="0"/>
        <v/>
      </c>
      <c r="F18" s="201"/>
    </row>
    <row r="19" spans="1:6" x14ac:dyDescent="0.25">
      <c r="A19" s="107"/>
      <c r="B19" s="108"/>
      <c r="C19" s="149"/>
      <c r="D19" s="106"/>
      <c r="E19" s="204" t="str">
        <f t="shared" si="0"/>
        <v/>
      </c>
      <c r="F19" s="201"/>
    </row>
    <row r="20" spans="1:6" x14ac:dyDescent="0.25">
      <c r="A20" s="107"/>
      <c r="B20" s="108"/>
      <c r="C20" s="149"/>
      <c r="D20" s="106"/>
      <c r="E20" s="204" t="str">
        <f t="shared" si="0"/>
        <v/>
      </c>
      <c r="F20" s="201"/>
    </row>
    <row r="21" spans="1:6" x14ac:dyDescent="0.25">
      <c r="A21" s="112" t="s">
        <v>81</v>
      </c>
      <c r="B21" s="108"/>
      <c r="C21" s="149"/>
      <c r="D21" s="167"/>
      <c r="E21" s="204"/>
      <c r="F21" s="201"/>
    </row>
    <row r="22" spans="1:6" x14ac:dyDescent="0.25">
      <c r="A22" s="114" t="s">
        <v>89</v>
      </c>
      <c r="B22" s="92">
        <f>SUM(B15:B21)</f>
        <v>0</v>
      </c>
      <c r="E22" s="204"/>
      <c r="F22" s="201"/>
    </row>
    <row r="23" spans="1:6" x14ac:dyDescent="0.25">
      <c r="A23" s="118"/>
      <c r="E23" s="204"/>
      <c r="F23" s="201"/>
    </row>
    <row r="24" spans="1:6" ht="15.75" x14ac:dyDescent="0.25">
      <c r="A24" s="115" t="s">
        <v>3</v>
      </c>
      <c r="B24" s="92">
        <f>B22+B11</f>
        <v>0</v>
      </c>
      <c r="C24" s="92">
        <f>C11</f>
        <v>0</v>
      </c>
      <c r="E24" s="204"/>
      <c r="F24" s="201"/>
    </row>
    <row r="25" spans="1:6" x14ac:dyDescent="0.25">
      <c r="A25" s="118"/>
      <c r="E25" s="204"/>
      <c r="F25" s="201"/>
    </row>
    <row r="26" spans="1:6" ht="18.75" x14ac:dyDescent="0.3">
      <c r="A26" s="116" t="s">
        <v>50</v>
      </c>
      <c r="E26" s="204"/>
      <c r="F26" s="201"/>
    </row>
    <row r="27" spans="1:6" ht="4.5" customHeight="1" x14ac:dyDescent="0.25">
      <c r="A27" s="118"/>
      <c r="E27" s="204"/>
      <c r="F27" s="201"/>
    </row>
    <row r="28" spans="1:6" x14ac:dyDescent="0.25">
      <c r="A28" s="114" t="s">
        <v>4</v>
      </c>
      <c r="E28" s="204"/>
      <c r="F28" s="201"/>
    </row>
    <row r="29" spans="1:6" x14ac:dyDescent="0.25">
      <c r="A29" s="117" t="s">
        <v>103</v>
      </c>
      <c r="E29" s="204"/>
      <c r="F29" s="201"/>
    </row>
    <row r="30" spans="1:6" ht="2.25" customHeight="1" x14ac:dyDescent="0.25">
      <c r="E30" s="204"/>
      <c r="F30" s="201"/>
    </row>
    <row r="31" spans="1:6" x14ac:dyDescent="0.25">
      <c r="A31" s="107"/>
      <c r="B31" s="108"/>
      <c r="C31" s="108"/>
      <c r="D31" s="106"/>
      <c r="E31" s="206" t="str">
        <f>(IF(B31&lt;C31,"Error, Total Program Budget Amount is less than the CBHC Budget Amount.",""))&amp;IF(AND(C31&gt;=1,D31="")," Narrative required for budgeted lines items. See instructions for details required.","")</f>
        <v/>
      </c>
      <c r="F31" s="201"/>
    </row>
    <row r="32" spans="1:6" x14ac:dyDescent="0.25">
      <c r="A32" s="107"/>
      <c r="B32" s="108"/>
      <c r="C32" s="108"/>
      <c r="D32" s="106"/>
      <c r="E32" s="206" t="str">
        <f t="shared" ref="E32:E81" si="1">(IF(B32&lt;C32,"Error, Total Program Budget Amount is less than the CBHC Budget Amount.",""))&amp;IF(AND(C32&gt;=1,D32="")," Narrative required for budgeted lines items. See instructions for details required.","")</f>
        <v/>
      </c>
      <c r="F32" s="201"/>
    </row>
    <row r="33" spans="1:6" x14ac:dyDescent="0.25">
      <c r="A33" s="107"/>
      <c r="B33" s="108"/>
      <c r="C33" s="108"/>
      <c r="D33" s="106"/>
      <c r="E33" s="206" t="str">
        <f t="shared" si="1"/>
        <v/>
      </c>
      <c r="F33" s="201"/>
    </row>
    <row r="34" spans="1:6" x14ac:dyDescent="0.25">
      <c r="A34" s="107"/>
      <c r="B34" s="108"/>
      <c r="C34" s="108"/>
      <c r="D34" s="106"/>
      <c r="E34" s="206" t="str">
        <f t="shared" si="1"/>
        <v/>
      </c>
      <c r="F34" s="201"/>
    </row>
    <row r="35" spans="1:6" x14ac:dyDescent="0.25">
      <c r="A35" s="107"/>
      <c r="B35" s="108"/>
      <c r="C35" s="108"/>
      <c r="D35" s="106"/>
      <c r="E35" s="206" t="str">
        <f t="shared" si="1"/>
        <v/>
      </c>
      <c r="F35" s="201"/>
    </row>
    <row r="36" spans="1:6" x14ac:dyDescent="0.25">
      <c r="A36" s="107"/>
      <c r="B36" s="108"/>
      <c r="C36" s="108"/>
      <c r="D36" s="106"/>
      <c r="E36" s="206" t="str">
        <f t="shared" si="1"/>
        <v/>
      </c>
      <c r="F36" s="201"/>
    </row>
    <row r="37" spans="1:6" x14ac:dyDescent="0.25">
      <c r="A37" s="107"/>
      <c r="B37" s="108"/>
      <c r="C37" s="108"/>
      <c r="D37" s="106"/>
      <c r="E37" s="206" t="str">
        <f t="shared" si="1"/>
        <v/>
      </c>
      <c r="F37" s="201"/>
    </row>
    <row r="38" spans="1:6" x14ac:dyDescent="0.25">
      <c r="A38" s="107"/>
      <c r="B38" s="108"/>
      <c r="C38" s="108"/>
      <c r="D38" s="106"/>
      <c r="E38" s="206" t="str">
        <f t="shared" si="1"/>
        <v/>
      </c>
      <c r="F38" s="201"/>
    </row>
    <row r="39" spans="1:6" x14ac:dyDescent="0.25">
      <c r="A39" s="107"/>
      <c r="B39" s="108"/>
      <c r="C39" s="108"/>
      <c r="D39" s="106"/>
      <c r="E39" s="206" t="str">
        <f t="shared" si="1"/>
        <v/>
      </c>
      <c r="F39" s="201"/>
    </row>
    <row r="40" spans="1:6" x14ac:dyDescent="0.25">
      <c r="A40" s="107"/>
      <c r="B40" s="108"/>
      <c r="C40" s="108"/>
      <c r="D40" s="106"/>
      <c r="E40" s="206" t="str">
        <f t="shared" si="1"/>
        <v/>
      </c>
      <c r="F40" s="201"/>
    </row>
    <row r="41" spans="1:6" x14ac:dyDescent="0.25">
      <c r="A41" s="107"/>
      <c r="B41" s="108"/>
      <c r="C41" s="108"/>
      <c r="D41" s="106"/>
      <c r="E41" s="206" t="str">
        <f t="shared" si="1"/>
        <v/>
      </c>
      <c r="F41" s="201"/>
    </row>
    <row r="42" spans="1:6" x14ac:dyDescent="0.25">
      <c r="A42" s="107"/>
      <c r="B42" s="108"/>
      <c r="C42" s="108"/>
      <c r="D42" s="106"/>
      <c r="E42" s="206" t="str">
        <f t="shared" si="1"/>
        <v/>
      </c>
      <c r="F42" s="201"/>
    </row>
    <row r="43" spans="1:6" x14ac:dyDescent="0.25">
      <c r="A43" s="107"/>
      <c r="B43" s="108"/>
      <c r="C43" s="108"/>
      <c r="D43" s="106"/>
      <c r="E43" s="206" t="str">
        <f t="shared" si="1"/>
        <v/>
      </c>
      <c r="F43" s="201"/>
    </row>
    <row r="44" spans="1:6" x14ac:dyDescent="0.25">
      <c r="A44" s="107"/>
      <c r="B44" s="108"/>
      <c r="C44" s="108"/>
      <c r="D44" s="106"/>
      <c r="E44" s="206" t="str">
        <f t="shared" si="1"/>
        <v/>
      </c>
      <c r="F44" s="201"/>
    </row>
    <row r="45" spans="1:6" x14ac:dyDescent="0.25">
      <c r="A45" s="107"/>
      <c r="B45" s="108"/>
      <c r="C45" s="108"/>
      <c r="D45" s="106"/>
      <c r="E45" s="219" t="str">
        <f t="shared" si="1"/>
        <v/>
      </c>
      <c r="F45" s="201"/>
    </row>
    <row r="46" spans="1:6" hidden="1" x14ac:dyDescent="0.25">
      <c r="A46" s="107"/>
      <c r="B46" s="108"/>
      <c r="C46" s="108"/>
      <c r="D46" s="106"/>
      <c r="E46" s="206" t="str">
        <f t="shared" si="1"/>
        <v/>
      </c>
      <c r="F46" s="201"/>
    </row>
    <row r="47" spans="1:6" hidden="1" x14ac:dyDescent="0.25">
      <c r="A47" s="107"/>
      <c r="B47" s="108"/>
      <c r="C47" s="108"/>
      <c r="D47" s="106"/>
      <c r="E47" s="206" t="str">
        <f t="shared" si="1"/>
        <v/>
      </c>
      <c r="F47" s="201"/>
    </row>
    <row r="48" spans="1:6" hidden="1" x14ac:dyDescent="0.25">
      <c r="A48" s="107"/>
      <c r="B48" s="108"/>
      <c r="C48" s="108"/>
      <c r="D48" s="106"/>
      <c r="E48" s="206" t="str">
        <f t="shared" si="1"/>
        <v/>
      </c>
      <c r="F48" s="201"/>
    </row>
    <row r="49" spans="1:6" hidden="1" x14ac:dyDescent="0.25">
      <c r="A49" s="107"/>
      <c r="B49" s="108"/>
      <c r="C49" s="108"/>
      <c r="D49" s="106"/>
      <c r="E49" s="206" t="str">
        <f t="shared" si="1"/>
        <v/>
      </c>
      <c r="F49" s="201"/>
    </row>
    <row r="50" spans="1:6" hidden="1" x14ac:dyDescent="0.25">
      <c r="A50" s="107"/>
      <c r="B50" s="108"/>
      <c r="C50" s="108"/>
      <c r="D50" s="106"/>
      <c r="E50" s="206" t="str">
        <f t="shared" si="1"/>
        <v/>
      </c>
      <c r="F50" s="201"/>
    </row>
    <row r="51" spans="1:6" hidden="1" x14ac:dyDescent="0.25">
      <c r="A51" s="107"/>
      <c r="B51" s="108"/>
      <c r="C51" s="108"/>
      <c r="D51" s="106"/>
      <c r="E51" s="206" t="str">
        <f t="shared" si="1"/>
        <v/>
      </c>
      <c r="F51" s="201"/>
    </row>
    <row r="52" spans="1:6" hidden="1" x14ac:dyDescent="0.25">
      <c r="A52" s="107"/>
      <c r="B52" s="108"/>
      <c r="C52" s="108"/>
      <c r="D52" s="106"/>
      <c r="E52" s="206" t="str">
        <f t="shared" si="1"/>
        <v/>
      </c>
      <c r="F52" s="201"/>
    </row>
    <row r="53" spans="1:6" hidden="1" x14ac:dyDescent="0.25">
      <c r="A53" s="107"/>
      <c r="B53" s="108"/>
      <c r="C53" s="108"/>
      <c r="D53" s="106"/>
      <c r="E53" s="206" t="str">
        <f t="shared" si="1"/>
        <v/>
      </c>
      <c r="F53" s="201"/>
    </row>
    <row r="54" spans="1:6" hidden="1" x14ac:dyDescent="0.25">
      <c r="A54" s="107"/>
      <c r="B54" s="108"/>
      <c r="C54" s="108"/>
      <c r="D54" s="106"/>
      <c r="E54" s="206" t="str">
        <f t="shared" si="1"/>
        <v/>
      </c>
      <c r="F54" s="201"/>
    </row>
    <row r="55" spans="1:6" hidden="1" x14ac:dyDescent="0.25">
      <c r="A55" s="107"/>
      <c r="B55" s="108"/>
      <c r="C55" s="108"/>
      <c r="D55" s="106"/>
      <c r="E55" s="206" t="str">
        <f t="shared" si="1"/>
        <v/>
      </c>
      <c r="F55" s="201"/>
    </row>
    <row r="56" spans="1:6" hidden="1" x14ac:dyDescent="0.25">
      <c r="A56" s="107"/>
      <c r="B56" s="108"/>
      <c r="C56" s="108"/>
      <c r="D56" s="106"/>
      <c r="E56" s="206" t="str">
        <f t="shared" si="1"/>
        <v/>
      </c>
      <c r="F56" s="201"/>
    </row>
    <row r="57" spans="1:6" hidden="1" x14ac:dyDescent="0.25">
      <c r="A57" s="107"/>
      <c r="B57" s="108"/>
      <c r="C57" s="108"/>
      <c r="D57" s="106"/>
      <c r="E57" s="206" t="str">
        <f t="shared" si="1"/>
        <v/>
      </c>
      <c r="F57" s="201"/>
    </row>
    <row r="58" spans="1:6" hidden="1" x14ac:dyDescent="0.25">
      <c r="A58" s="107"/>
      <c r="B58" s="108"/>
      <c r="C58" s="108"/>
      <c r="D58" s="106"/>
      <c r="E58" s="206" t="str">
        <f t="shared" si="1"/>
        <v/>
      </c>
      <c r="F58" s="201"/>
    </row>
    <row r="59" spans="1:6" hidden="1" x14ac:dyDescent="0.25">
      <c r="A59" s="107"/>
      <c r="B59" s="108"/>
      <c r="C59" s="108"/>
      <c r="D59" s="106"/>
      <c r="E59" s="206" t="str">
        <f t="shared" si="1"/>
        <v/>
      </c>
      <c r="F59" s="201"/>
    </row>
    <row r="60" spans="1:6" hidden="1" x14ac:dyDescent="0.25">
      <c r="A60" s="107"/>
      <c r="B60" s="108"/>
      <c r="C60" s="108"/>
      <c r="D60" s="106"/>
      <c r="E60" s="206" t="str">
        <f t="shared" si="1"/>
        <v/>
      </c>
      <c r="F60" s="201"/>
    </row>
    <row r="61" spans="1:6" hidden="1" x14ac:dyDescent="0.25">
      <c r="A61" s="107"/>
      <c r="B61" s="108"/>
      <c r="C61" s="108"/>
      <c r="D61" s="106"/>
      <c r="E61" s="206" t="str">
        <f t="shared" si="1"/>
        <v/>
      </c>
      <c r="F61" s="201"/>
    </row>
    <row r="62" spans="1:6" hidden="1" x14ac:dyDescent="0.25">
      <c r="A62" s="107"/>
      <c r="B62" s="108"/>
      <c r="C62" s="108"/>
      <c r="D62" s="106"/>
      <c r="E62" s="206" t="str">
        <f t="shared" si="1"/>
        <v/>
      </c>
      <c r="F62" s="201"/>
    </row>
    <row r="63" spans="1:6" hidden="1" x14ac:dyDescent="0.25">
      <c r="A63" s="107"/>
      <c r="B63" s="108"/>
      <c r="C63" s="108"/>
      <c r="D63" s="106"/>
      <c r="E63" s="206" t="str">
        <f t="shared" si="1"/>
        <v/>
      </c>
      <c r="F63" s="201"/>
    </row>
    <row r="64" spans="1:6" hidden="1" x14ac:dyDescent="0.25">
      <c r="A64" s="107"/>
      <c r="B64" s="108"/>
      <c r="C64" s="108"/>
      <c r="D64" s="106"/>
      <c r="E64" s="206" t="str">
        <f t="shared" si="1"/>
        <v/>
      </c>
      <c r="F64" s="201"/>
    </row>
    <row r="65" spans="1:6" hidden="1" x14ac:dyDescent="0.25">
      <c r="A65" s="107"/>
      <c r="B65" s="108"/>
      <c r="C65" s="108"/>
      <c r="D65" s="106"/>
      <c r="E65" s="206" t="str">
        <f t="shared" si="1"/>
        <v/>
      </c>
      <c r="F65" s="201"/>
    </row>
    <row r="66" spans="1:6" hidden="1" x14ac:dyDescent="0.25">
      <c r="A66" s="107"/>
      <c r="B66" s="108"/>
      <c r="C66" s="108"/>
      <c r="D66" s="106"/>
      <c r="E66" s="206" t="str">
        <f t="shared" si="1"/>
        <v/>
      </c>
      <c r="F66" s="201"/>
    </row>
    <row r="67" spans="1:6" hidden="1" x14ac:dyDescent="0.25">
      <c r="A67" s="107"/>
      <c r="B67" s="108"/>
      <c r="C67" s="108"/>
      <c r="D67" s="106"/>
      <c r="E67" s="206" t="str">
        <f t="shared" si="1"/>
        <v/>
      </c>
      <c r="F67" s="201"/>
    </row>
    <row r="68" spans="1:6" hidden="1" x14ac:dyDescent="0.25">
      <c r="A68" s="107"/>
      <c r="B68" s="108"/>
      <c r="C68" s="108"/>
      <c r="D68" s="106"/>
      <c r="E68" s="206" t="str">
        <f t="shared" si="1"/>
        <v/>
      </c>
      <c r="F68" s="201"/>
    </row>
    <row r="69" spans="1:6" hidden="1" x14ac:dyDescent="0.25">
      <c r="A69" s="107"/>
      <c r="B69" s="108"/>
      <c r="C69" s="108"/>
      <c r="D69" s="106"/>
      <c r="E69" s="206" t="str">
        <f t="shared" si="1"/>
        <v/>
      </c>
      <c r="F69" s="201"/>
    </row>
    <row r="70" spans="1:6" hidden="1" x14ac:dyDescent="0.25">
      <c r="A70" s="107"/>
      <c r="B70" s="108"/>
      <c r="C70" s="108"/>
      <c r="D70" s="106"/>
      <c r="E70" s="206" t="str">
        <f t="shared" si="1"/>
        <v/>
      </c>
      <c r="F70" s="201"/>
    </row>
    <row r="71" spans="1:6" hidden="1" x14ac:dyDescent="0.25">
      <c r="A71" s="107"/>
      <c r="B71" s="108"/>
      <c r="C71" s="108"/>
      <c r="D71" s="106"/>
      <c r="E71" s="206" t="str">
        <f t="shared" si="1"/>
        <v/>
      </c>
      <c r="F71" s="201"/>
    </row>
    <row r="72" spans="1:6" hidden="1" x14ac:dyDescent="0.25">
      <c r="A72" s="107"/>
      <c r="B72" s="108"/>
      <c r="C72" s="108"/>
      <c r="D72" s="106"/>
      <c r="E72" s="206" t="str">
        <f t="shared" si="1"/>
        <v/>
      </c>
      <c r="F72" s="201"/>
    </row>
    <row r="73" spans="1:6" hidden="1" x14ac:dyDescent="0.25">
      <c r="A73" s="107"/>
      <c r="B73" s="108"/>
      <c r="C73" s="108"/>
      <c r="D73" s="106"/>
      <c r="E73" s="206" t="str">
        <f t="shared" si="1"/>
        <v/>
      </c>
      <c r="F73" s="201"/>
    </row>
    <row r="74" spans="1:6" hidden="1" x14ac:dyDescent="0.25">
      <c r="A74" s="107"/>
      <c r="B74" s="108"/>
      <c r="C74" s="108"/>
      <c r="D74" s="106"/>
      <c r="E74" s="206" t="str">
        <f t="shared" si="1"/>
        <v/>
      </c>
      <c r="F74" s="201"/>
    </row>
    <row r="75" spans="1:6" hidden="1" x14ac:dyDescent="0.25">
      <c r="A75" s="107"/>
      <c r="B75" s="108"/>
      <c r="C75" s="108"/>
      <c r="D75" s="106"/>
      <c r="E75" s="206" t="str">
        <f t="shared" si="1"/>
        <v/>
      </c>
      <c r="F75" s="201"/>
    </row>
    <row r="76" spans="1:6" ht="14.25" hidden="1" customHeight="1" x14ac:dyDescent="0.25">
      <c r="A76" s="107"/>
      <c r="B76" s="108"/>
      <c r="C76" s="108"/>
      <c r="D76" s="106"/>
      <c r="E76" s="206" t="str">
        <f t="shared" si="1"/>
        <v/>
      </c>
      <c r="F76" s="201"/>
    </row>
    <row r="77" spans="1:6" hidden="1" x14ac:dyDescent="0.25">
      <c r="A77" s="107"/>
      <c r="B77" s="108"/>
      <c r="C77" s="108"/>
      <c r="D77" s="106"/>
      <c r="E77" s="206" t="str">
        <f t="shared" si="1"/>
        <v/>
      </c>
      <c r="F77" s="201"/>
    </row>
    <row r="78" spans="1:6" hidden="1" x14ac:dyDescent="0.25">
      <c r="A78" s="107"/>
      <c r="B78" s="108"/>
      <c r="C78" s="108"/>
      <c r="D78" s="106"/>
      <c r="E78" s="206" t="str">
        <f t="shared" si="1"/>
        <v/>
      </c>
      <c r="F78" s="201"/>
    </row>
    <row r="79" spans="1:6" hidden="1" x14ac:dyDescent="0.25">
      <c r="A79" s="107"/>
      <c r="B79" s="108"/>
      <c r="C79" s="108"/>
      <c r="D79" s="106"/>
      <c r="E79" s="206" t="str">
        <f t="shared" si="1"/>
        <v/>
      </c>
      <c r="F79" s="201"/>
    </row>
    <row r="80" spans="1:6" hidden="1" x14ac:dyDescent="0.25">
      <c r="A80" s="107"/>
      <c r="B80" s="108"/>
      <c r="C80" s="108"/>
      <c r="D80" s="106"/>
      <c r="E80" s="206" t="str">
        <f t="shared" si="1"/>
        <v/>
      </c>
      <c r="F80" s="201"/>
    </row>
    <row r="81" spans="1:6" hidden="1" x14ac:dyDescent="0.25">
      <c r="A81" s="107"/>
      <c r="B81" s="108"/>
      <c r="C81" s="108"/>
      <c r="D81" s="106"/>
      <c r="E81" s="206" t="str">
        <f t="shared" si="1"/>
        <v/>
      </c>
      <c r="F81" s="201"/>
    </row>
    <row r="82" spans="1:6" ht="5.25" customHeight="1" x14ac:dyDescent="0.25">
      <c r="B82" s="217"/>
      <c r="C82" s="217"/>
      <c r="D82" s="218"/>
      <c r="E82" s="204"/>
      <c r="F82" s="201"/>
    </row>
    <row r="83" spans="1:6" x14ac:dyDescent="0.25">
      <c r="A83" s="114" t="s">
        <v>90</v>
      </c>
      <c r="B83" s="92">
        <f>SUM(B31:B81)</f>
        <v>0</v>
      </c>
      <c r="C83" s="92">
        <f>SUM(C31:C81)</f>
        <v>0</v>
      </c>
      <c r="D83" s="154" t="str">
        <f>IF(AND('Budget Narrative Yr 2'!B83='Salary Detail Budget'!I117,'Budget Narrative Yr 2'!C83='Salary Detail Budget'!J117),"","Salaries Narrative totals does not match the Salary Detail Tab totals")</f>
        <v/>
      </c>
      <c r="E83" s="204" t="str">
        <f>IF(B83&lt;C83,"Total Program Budget Amount can not be less that the CBHC Budget Amount","")</f>
        <v/>
      </c>
      <c r="F83" s="201"/>
    </row>
    <row r="84" spans="1:6" x14ac:dyDescent="0.25">
      <c r="B84" s="109"/>
      <c r="C84" s="109"/>
      <c r="E84" s="204"/>
      <c r="F84" s="201"/>
    </row>
    <row r="85" spans="1:6" x14ac:dyDescent="0.25">
      <c r="A85" s="114" t="s">
        <v>91</v>
      </c>
      <c r="B85" s="109"/>
      <c r="C85" s="109"/>
      <c r="E85" s="204"/>
      <c r="F85" s="201"/>
    </row>
    <row r="86" spans="1:6" ht="3.75" customHeight="1" x14ac:dyDescent="0.25">
      <c r="B86" s="109"/>
      <c r="C86" s="109"/>
      <c r="E86" s="204"/>
      <c r="F86" s="201"/>
    </row>
    <row r="87" spans="1:6" s="105" customFormat="1" x14ac:dyDescent="0.25">
      <c r="A87" s="192" t="s">
        <v>11</v>
      </c>
      <c r="B87" s="193"/>
      <c r="C87" s="193"/>
      <c r="D87" s="106"/>
      <c r="E87" s="204" t="str">
        <f t="shared" ref="E87:E92" si="2">(IF(B87&lt;C87,"Error, Total Program Budget Amount is less than the CBHC Budget Amount.",""))&amp;IF(AND(C87&gt;=1,D87="")," Narrative required for budgeted lines items. See instructions for details required.","")</f>
        <v/>
      </c>
      <c r="F87" s="203"/>
    </row>
    <row r="88" spans="1:6" s="105" customFormat="1" x14ac:dyDescent="0.25">
      <c r="A88" s="192" t="s">
        <v>12</v>
      </c>
      <c r="B88" s="193"/>
      <c r="C88" s="193"/>
      <c r="D88" s="106"/>
      <c r="E88" s="204" t="str">
        <f t="shared" si="2"/>
        <v/>
      </c>
      <c r="F88" s="203"/>
    </row>
    <row r="89" spans="1:6" s="105" customFormat="1" x14ac:dyDescent="0.25">
      <c r="A89" s="192" t="s">
        <v>13</v>
      </c>
      <c r="B89" s="193"/>
      <c r="C89" s="193"/>
      <c r="D89" s="106"/>
      <c r="E89" s="204" t="str">
        <f t="shared" si="2"/>
        <v/>
      </c>
      <c r="F89" s="203"/>
    </row>
    <row r="90" spans="1:6" s="105" customFormat="1" x14ac:dyDescent="0.25">
      <c r="A90" s="192" t="s">
        <v>14</v>
      </c>
      <c r="B90" s="193"/>
      <c r="C90" s="193"/>
      <c r="D90" s="106"/>
      <c r="E90" s="204" t="str">
        <f t="shared" si="2"/>
        <v/>
      </c>
      <c r="F90" s="203"/>
    </row>
    <row r="91" spans="1:6" s="105" customFormat="1" x14ac:dyDescent="0.25">
      <c r="A91" s="192" t="s">
        <v>15</v>
      </c>
      <c r="B91" s="193"/>
      <c r="C91" s="193"/>
      <c r="D91" s="106"/>
      <c r="E91" s="204" t="str">
        <f t="shared" si="2"/>
        <v/>
      </c>
      <c r="F91" s="203"/>
    </row>
    <row r="92" spans="1:6" s="105" customFormat="1" x14ac:dyDescent="0.25">
      <c r="A92" s="192" t="s">
        <v>64</v>
      </c>
      <c r="B92" s="193"/>
      <c r="C92" s="193"/>
      <c r="D92" s="106"/>
      <c r="E92" s="204" t="str">
        <f t="shared" si="2"/>
        <v/>
      </c>
      <c r="F92" s="203"/>
    </row>
    <row r="93" spans="1:6" s="105" customFormat="1" ht="7.5" customHeight="1" x14ac:dyDescent="0.25">
      <c r="B93" s="194"/>
      <c r="C93" s="194"/>
      <c r="E93" s="204"/>
      <c r="F93" s="203"/>
    </row>
    <row r="94" spans="1:6" s="105" customFormat="1" x14ac:dyDescent="0.25">
      <c r="A94" s="195" t="s">
        <v>92</v>
      </c>
      <c r="B94" s="196">
        <f>SUM(B87:B92)</f>
        <v>0</v>
      </c>
      <c r="C94" s="196">
        <f>SUM(C87:C92)</f>
        <v>0</v>
      </c>
      <c r="E94" s="204"/>
      <c r="F94" s="203"/>
    </row>
    <row r="95" spans="1:6" s="105" customFormat="1" x14ac:dyDescent="0.25">
      <c r="B95" s="194"/>
      <c r="C95" s="194"/>
      <c r="E95" s="204"/>
      <c r="F95" s="203"/>
    </row>
    <row r="96" spans="1:6" s="105" customFormat="1" x14ac:dyDescent="0.25">
      <c r="A96" s="195" t="s">
        <v>93</v>
      </c>
      <c r="B96" s="194"/>
      <c r="C96" s="194"/>
      <c r="E96" s="204"/>
      <c r="F96" s="203"/>
    </row>
    <row r="97" spans="1:6" s="105" customFormat="1" x14ac:dyDescent="0.25">
      <c r="B97" s="194"/>
      <c r="C97" s="194"/>
      <c r="E97" s="204"/>
      <c r="F97" s="203"/>
    </row>
    <row r="98" spans="1:6" s="105" customFormat="1" x14ac:dyDescent="0.25">
      <c r="A98" s="197" t="s">
        <v>80</v>
      </c>
      <c r="B98" s="193"/>
      <c r="C98" s="193"/>
      <c r="D98" s="106"/>
      <c r="E98" s="204" t="str">
        <f>(IF(B98&lt;C98,"Error, Total Program Budget Amount is less than the CBHC Budget Amount.",""))&amp;IF(AND(C98&gt;=1,D98="")," Narrative required for budgeted lines items. See instructions for details required.","")</f>
        <v/>
      </c>
      <c r="F98" s="203"/>
    </row>
    <row r="99" spans="1:6" s="105" customFormat="1" x14ac:dyDescent="0.25">
      <c r="A99" s="197" t="s">
        <v>119</v>
      </c>
      <c r="B99" s="193"/>
      <c r="C99" s="193"/>
      <c r="D99" s="106"/>
      <c r="E99" s="204" t="str">
        <f>(IF(B99&lt;C99,"Error, Total Program Budget Amount is less than the CBHC Budget Amount.",""))&amp;IF(AND(C99&gt;=1,D99="")," Narrative required for budgeted lines items. See instructions for details required.","")</f>
        <v/>
      </c>
      <c r="F99" s="203"/>
    </row>
    <row r="100" spans="1:6" s="105" customFormat="1" ht="5.25" customHeight="1" x14ac:dyDescent="0.25">
      <c r="B100" s="194"/>
      <c r="C100" s="194"/>
      <c r="E100" s="204"/>
      <c r="F100" s="203"/>
    </row>
    <row r="101" spans="1:6" s="105" customFormat="1" x14ac:dyDescent="0.25">
      <c r="A101" s="195" t="s">
        <v>94</v>
      </c>
      <c r="B101" s="196">
        <f>SUM(B98:B99)</f>
        <v>0</v>
      </c>
      <c r="C101" s="196">
        <f>SUM(C98:C99)</f>
        <v>0</v>
      </c>
      <c r="E101" s="204"/>
      <c r="F101" s="203"/>
    </row>
    <row r="102" spans="1:6" s="105" customFormat="1" x14ac:dyDescent="0.25">
      <c r="B102" s="194"/>
      <c r="C102" s="194"/>
      <c r="E102" s="204"/>
      <c r="F102" s="203"/>
    </row>
    <row r="103" spans="1:6" s="105" customFormat="1" x14ac:dyDescent="0.25">
      <c r="A103" s="195" t="s">
        <v>95</v>
      </c>
      <c r="B103" s="194"/>
      <c r="C103" s="194"/>
      <c r="E103" s="204"/>
      <c r="F103" s="203"/>
    </row>
    <row r="104" spans="1:6" s="105" customFormat="1" x14ac:dyDescent="0.25">
      <c r="B104" s="194"/>
      <c r="C104" s="194"/>
      <c r="E104" s="204"/>
      <c r="F104" s="203"/>
    </row>
    <row r="105" spans="1:6" s="105" customFormat="1" x14ac:dyDescent="0.25">
      <c r="A105" s="197" t="s">
        <v>60</v>
      </c>
      <c r="B105" s="193"/>
      <c r="C105" s="193"/>
      <c r="D105" s="106"/>
      <c r="E105" s="204" t="str">
        <f t="shared" ref="E105:E111" si="3">(IF(B105&lt;C105,"Error, Total Program Budget Amount is less than the CBHC Budget Amount.",""))&amp;IF(AND(C105&gt;=1,D105="")," Narrative required for budgeted lines items. See instructions for details required.","")</f>
        <v/>
      </c>
      <c r="F105" s="203"/>
    </row>
    <row r="106" spans="1:6" s="105" customFormat="1" x14ac:dyDescent="0.25">
      <c r="A106" s="197" t="s">
        <v>67</v>
      </c>
      <c r="B106" s="193"/>
      <c r="C106" s="193"/>
      <c r="D106" s="106"/>
      <c r="E106" s="204" t="str">
        <f t="shared" si="3"/>
        <v/>
      </c>
      <c r="F106" s="203"/>
    </row>
    <row r="107" spans="1:6" s="105" customFormat="1" x14ac:dyDescent="0.25">
      <c r="A107" s="197" t="s">
        <v>66</v>
      </c>
      <c r="B107" s="193"/>
      <c r="C107" s="193"/>
      <c r="D107" s="106"/>
      <c r="E107" s="204" t="str">
        <f t="shared" si="3"/>
        <v/>
      </c>
      <c r="F107" s="203"/>
    </row>
    <row r="108" spans="1:6" s="105" customFormat="1" x14ac:dyDescent="0.25">
      <c r="A108" s="197" t="s">
        <v>68</v>
      </c>
      <c r="B108" s="193"/>
      <c r="C108" s="193"/>
      <c r="D108" s="106"/>
      <c r="E108" s="204" t="str">
        <f t="shared" si="3"/>
        <v/>
      </c>
      <c r="F108" s="203"/>
    </row>
    <row r="109" spans="1:6" s="105" customFormat="1" x14ac:dyDescent="0.25">
      <c r="A109" s="197" t="s">
        <v>61</v>
      </c>
      <c r="B109" s="193"/>
      <c r="C109" s="193"/>
      <c r="D109" s="106"/>
      <c r="E109" s="204" t="str">
        <f t="shared" si="3"/>
        <v/>
      </c>
      <c r="F109" s="203"/>
    </row>
    <row r="110" spans="1:6" s="105" customFormat="1" x14ac:dyDescent="0.25">
      <c r="A110" s="197" t="s">
        <v>65</v>
      </c>
      <c r="B110" s="193"/>
      <c r="C110" s="193"/>
      <c r="D110" s="106"/>
      <c r="E110" s="204" t="str">
        <f t="shared" si="3"/>
        <v/>
      </c>
      <c r="F110" s="203"/>
    </row>
    <row r="111" spans="1:6" s="105" customFormat="1" x14ac:dyDescent="0.25">
      <c r="A111" s="197" t="s">
        <v>57</v>
      </c>
      <c r="B111" s="193"/>
      <c r="C111" s="193"/>
      <c r="D111" s="106"/>
      <c r="E111" s="204" t="str">
        <f t="shared" si="3"/>
        <v/>
      </c>
      <c r="F111" s="203"/>
    </row>
    <row r="112" spans="1:6" s="105" customFormat="1" ht="7.5" customHeight="1" x14ac:dyDescent="0.25">
      <c r="B112" s="194"/>
      <c r="C112" s="194"/>
      <c r="E112" s="204" t="str">
        <f t="shared" ref="E112" si="4">(IF(B112&lt;C112,"Total Program Budget Amount can not be less that the CBHC Budget Amount",""))&amp;IF(AND(C112&gt;=1,D112="")," Each budget item must include a narrative describing the total program expense(s) or revenue and how the amount is calculated","")</f>
        <v/>
      </c>
      <c r="F112" s="203"/>
    </row>
    <row r="113" spans="1:6" s="105" customFormat="1" x14ac:dyDescent="0.25">
      <c r="A113" s="195" t="s">
        <v>96</v>
      </c>
      <c r="B113" s="196">
        <f>SUM(B105:B112)</f>
        <v>0</v>
      </c>
      <c r="C113" s="196">
        <f>SUM(C105:C112)</f>
        <v>0</v>
      </c>
      <c r="E113" s="204"/>
      <c r="F113" s="203"/>
    </row>
    <row r="114" spans="1:6" s="105" customFormat="1" x14ac:dyDescent="0.25">
      <c r="B114" s="194"/>
      <c r="C114" s="194"/>
      <c r="E114" s="204"/>
      <c r="F114" s="203"/>
    </row>
    <row r="115" spans="1:6" s="105" customFormat="1" x14ac:dyDescent="0.25">
      <c r="A115" s="195" t="s">
        <v>97</v>
      </c>
      <c r="B115" s="194"/>
      <c r="C115" s="194"/>
      <c r="E115" s="204"/>
      <c r="F115" s="203"/>
    </row>
    <row r="116" spans="1:6" s="105" customFormat="1" x14ac:dyDescent="0.25">
      <c r="B116" s="194"/>
      <c r="C116" s="194"/>
      <c r="E116" s="204"/>
      <c r="F116" s="203"/>
    </row>
    <row r="117" spans="1:6" s="105" customFormat="1" x14ac:dyDescent="0.25">
      <c r="A117" s="197" t="s">
        <v>69</v>
      </c>
      <c r="B117" s="193"/>
      <c r="C117" s="193"/>
      <c r="D117" s="106"/>
      <c r="E117" s="204" t="str">
        <f t="shared" ref="E117:E138" si="5">(IF(B117&lt;C117,"Error, Total Program Budget Amount is less than the CBHC Budget Amount.",""))&amp;IF(AND(C117&gt;=1,D117="")," Narrative required for budgeted lines items. See instructions for details required.","")</f>
        <v/>
      </c>
      <c r="F117" s="203"/>
    </row>
    <row r="118" spans="1:6" s="105" customFormat="1" x14ac:dyDescent="0.25">
      <c r="A118" s="197" t="s">
        <v>70</v>
      </c>
      <c r="B118" s="193"/>
      <c r="C118" s="193"/>
      <c r="D118" s="106"/>
      <c r="E118" s="204" t="str">
        <f t="shared" si="5"/>
        <v/>
      </c>
      <c r="F118" s="203"/>
    </row>
    <row r="119" spans="1:6" s="105" customFormat="1" x14ac:dyDescent="0.25">
      <c r="A119" s="197" t="s">
        <v>62</v>
      </c>
      <c r="B119" s="193"/>
      <c r="C119" s="193"/>
      <c r="D119" s="106"/>
      <c r="E119" s="204" t="str">
        <f t="shared" si="5"/>
        <v/>
      </c>
      <c r="F119" s="203"/>
    </row>
    <row r="120" spans="1:6" s="105" customFormat="1" x14ac:dyDescent="0.25">
      <c r="A120" s="197" t="s">
        <v>17</v>
      </c>
      <c r="B120" s="193"/>
      <c r="C120" s="193"/>
      <c r="D120" s="106"/>
      <c r="E120" s="204" t="str">
        <f t="shared" si="5"/>
        <v/>
      </c>
      <c r="F120" s="203"/>
    </row>
    <row r="121" spans="1:6" s="105" customFormat="1" x14ac:dyDescent="0.25">
      <c r="A121" s="197" t="s">
        <v>16</v>
      </c>
      <c r="B121" s="193"/>
      <c r="C121" s="193"/>
      <c r="D121" s="106"/>
      <c r="E121" s="204" t="str">
        <f t="shared" si="5"/>
        <v/>
      </c>
      <c r="F121" s="203"/>
    </row>
    <row r="122" spans="1:6" s="105" customFormat="1" x14ac:dyDescent="0.25">
      <c r="A122" s="197" t="s">
        <v>18</v>
      </c>
      <c r="B122" s="193"/>
      <c r="C122" s="193"/>
      <c r="D122" s="106"/>
      <c r="E122" s="204" t="str">
        <f t="shared" si="5"/>
        <v/>
      </c>
      <c r="F122" s="203"/>
    </row>
    <row r="123" spans="1:6" s="105" customFormat="1" x14ac:dyDescent="0.25">
      <c r="A123" s="197" t="s">
        <v>19</v>
      </c>
      <c r="B123" s="193"/>
      <c r="C123" s="193"/>
      <c r="D123" s="106"/>
      <c r="E123" s="204" t="str">
        <f t="shared" si="5"/>
        <v/>
      </c>
      <c r="F123" s="203"/>
    </row>
    <row r="124" spans="1:6" s="105" customFormat="1" x14ac:dyDescent="0.25">
      <c r="A124" s="197" t="s">
        <v>72</v>
      </c>
      <c r="B124" s="193"/>
      <c r="C124" s="193"/>
      <c r="D124" s="106"/>
      <c r="E124" s="204" t="str">
        <f t="shared" si="5"/>
        <v/>
      </c>
      <c r="F124" s="203"/>
    </row>
    <row r="125" spans="1:6" s="105" customFormat="1" x14ac:dyDescent="0.25">
      <c r="A125" s="197" t="s">
        <v>73</v>
      </c>
      <c r="B125" s="193"/>
      <c r="C125" s="193"/>
      <c r="D125" s="106"/>
      <c r="E125" s="204" t="str">
        <f t="shared" si="5"/>
        <v/>
      </c>
      <c r="F125" s="203"/>
    </row>
    <row r="126" spans="1:6" s="105" customFormat="1" x14ac:dyDescent="0.25">
      <c r="A126" s="197" t="s">
        <v>118</v>
      </c>
      <c r="B126" s="193"/>
      <c r="C126" s="193"/>
      <c r="D126" s="106"/>
      <c r="E126" s="204" t="str">
        <f t="shared" si="5"/>
        <v/>
      </c>
      <c r="F126" s="203"/>
    </row>
    <row r="127" spans="1:6" s="105" customFormat="1" x14ac:dyDescent="0.25">
      <c r="A127" s="197" t="s">
        <v>78</v>
      </c>
      <c r="B127" s="193"/>
      <c r="C127" s="193"/>
      <c r="D127" s="106"/>
      <c r="E127" s="204" t="str">
        <f t="shared" si="5"/>
        <v/>
      </c>
      <c r="F127" s="203"/>
    </row>
    <row r="128" spans="1:6" s="105" customFormat="1" x14ac:dyDescent="0.25">
      <c r="A128" s="197" t="s">
        <v>20</v>
      </c>
      <c r="B128" s="193"/>
      <c r="C128" s="193"/>
      <c r="D128" s="106"/>
      <c r="E128" s="204" t="str">
        <f t="shared" si="5"/>
        <v/>
      </c>
      <c r="F128" s="203"/>
    </row>
    <row r="129" spans="1:6" s="105" customFormat="1" x14ac:dyDescent="0.25">
      <c r="A129" s="197" t="s">
        <v>59</v>
      </c>
      <c r="B129" s="193"/>
      <c r="C129" s="193"/>
      <c r="D129" s="106"/>
      <c r="E129" s="204" t="str">
        <f t="shared" si="5"/>
        <v/>
      </c>
      <c r="F129" s="203"/>
    </row>
    <row r="130" spans="1:6" s="105" customFormat="1" x14ac:dyDescent="0.25">
      <c r="A130" s="197" t="s">
        <v>63</v>
      </c>
      <c r="B130" s="193"/>
      <c r="C130" s="193"/>
      <c r="D130" s="106"/>
      <c r="E130" s="204" t="str">
        <f t="shared" si="5"/>
        <v/>
      </c>
      <c r="F130" s="203"/>
    </row>
    <row r="131" spans="1:6" s="105" customFormat="1" x14ac:dyDescent="0.25">
      <c r="A131" s="197" t="s">
        <v>74</v>
      </c>
      <c r="B131" s="193"/>
      <c r="C131" s="193"/>
      <c r="D131" s="106"/>
      <c r="E131" s="204" t="str">
        <f t="shared" si="5"/>
        <v/>
      </c>
      <c r="F131" s="203"/>
    </row>
    <row r="132" spans="1:6" s="105" customFormat="1" x14ac:dyDescent="0.25">
      <c r="A132" s="197" t="s">
        <v>75</v>
      </c>
      <c r="B132" s="193"/>
      <c r="C132" s="193"/>
      <c r="D132" s="106"/>
      <c r="E132" s="204" t="str">
        <f t="shared" si="5"/>
        <v/>
      </c>
      <c r="F132" s="203"/>
    </row>
    <row r="133" spans="1:6" s="105" customFormat="1" x14ac:dyDescent="0.25">
      <c r="A133" s="197" t="s">
        <v>76</v>
      </c>
      <c r="B133" s="193"/>
      <c r="C133" s="193"/>
      <c r="D133" s="106"/>
      <c r="E133" s="204" t="str">
        <f t="shared" si="5"/>
        <v/>
      </c>
      <c r="F133" s="203"/>
    </row>
    <row r="134" spans="1:6" s="105" customFormat="1" x14ac:dyDescent="0.25">
      <c r="A134" s="197" t="s">
        <v>77</v>
      </c>
      <c r="B134" s="193"/>
      <c r="C134" s="193"/>
      <c r="D134" s="106"/>
      <c r="E134" s="204" t="str">
        <f t="shared" si="5"/>
        <v/>
      </c>
      <c r="F134" s="203"/>
    </row>
    <row r="135" spans="1:6" s="105" customFormat="1" x14ac:dyDescent="0.25">
      <c r="A135" s="197" t="s">
        <v>104</v>
      </c>
      <c r="B135" s="193"/>
      <c r="C135" s="193"/>
      <c r="D135" s="106"/>
      <c r="E135" s="204" t="str">
        <f t="shared" si="5"/>
        <v/>
      </c>
      <c r="F135" s="203"/>
    </row>
    <row r="136" spans="1:6" s="105" customFormat="1" x14ac:dyDescent="0.25">
      <c r="A136" s="197" t="s">
        <v>71</v>
      </c>
      <c r="B136" s="193"/>
      <c r="C136" s="193"/>
      <c r="D136" s="106"/>
      <c r="E136" s="204" t="str">
        <f t="shared" si="5"/>
        <v/>
      </c>
      <c r="F136" s="203"/>
    </row>
    <row r="137" spans="1:6" s="105" customFormat="1" x14ac:dyDescent="0.25">
      <c r="A137" s="197" t="s">
        <v>111</v>
      </c>
      <c r="B137" s="193"/>
      <c r="C137" s="193"/>
      <c r="D137" s="106"/>
      <c r="E137" s="204" t="str">
        <f t="shared" si="5"/>
        <v/>
      </c>
      <c r="F137" s="203"/>
    </row>
    <row r="138" spans="1:6" s="105" customFormat="1" x14ac:dyDescent="0.25">
      <c r="A138" s="197" t="s">
        <v>79</v>
      </c>
      <c r="B138" s="193"/>
      <c r="C138" s="193"/>
      <c r="D138" s="106"/>
      <c r="E138" s="204" t="str">
        <f t="shared" si="5"/>
        <v/>
      </c>
      <c r="F138" s="203"/>
    </row>
    <row r="139" spans="1:6" s="105" customFormat="1" x14ac:dyDescent="0.25">
      <c r="A139" s="197" t="s">
        <v>110</v>
      </c>
      <c r="B139" s="193"/>
      <c r="C139" s="198"/>
      <c r="D139" s="148"/>
      <c r="E139" s="204"/>
      <c r="F139" s="203"/>
    </row>
    <row r="140" spans="1:6" s="105" customFormat="1" ht="7.5" customHeight="1" x14ac:dyDescent="0.25">
      <c r="B140" s="194"/>
      <c r="C140" s="194"/>
      <c r="E140" s="204"/>
      <c r="F140" s="203"/>
    </row>
    <row r="141" spans="1:6" s="105" customFormat="1" x14ac:dyDescent="0.25">
      <c r="A141" s="195" t="s">
        <v>98</v>
      </c>
      <c r="B141" s="196">
        <f>SUM(B117:B139)</f>
        <v>0</v>
      </c>
      <c r="C141" s="196">
        <f>SUM(C117:C139)</f>
        <v>0</v>
      </c>
      <c r="E141" s="204"/>
      <c r="F141" s="203"/>
    </row>
    <row r="142" spans="1:6" s="105" customFormat="1" x14ac:dyDescent="0.25">
      <c r="B142" s="194"/>
      <c r="C142" s="194"/>
      <c r="E142" s="204"/>
      <c r="F142" s="203"/>
    </row>
    <row r="143" spans="1:6" s="105" customFormat="1" x14ac:dyDescent="0.25">
      <c r="B143" s="194"/>
      <c r="C143" s="194"/>
      <c r="E143" s="204"/>
      <c r="F143" s="203"/>
    </row>
    <row r="144" spans="1:6" s="105" customFormat="1" x14ac:dyDescent="0.25">
      <c r="A144" s="199" t="s">
        <v>112</v>
      </c>
      <c r="B144" s="193"/>
      <c r="C144" s="193"/>
      <c r="D144" s="106"/>
      <c r="E144" s="204" t="str">
        <f>(IF(B144&lt;C144,"Error, Total Program Budget Amount is less than the CBHC Budget Amount.",""))&amp;IF(AND(C144&gt;=1,D144="")," Narrative required for budgeted lines items. See instructions for details required.","")</f>
        <v/>
      </c>
      <c r="F144" s="203"/>
    </row>
    <row r="145" spans="1:5" x14ac:dyDescent="0.25">
      <c r="E145" s="204"/>
    </row>
    <row r="146" spans="1:5" x14ac:dyDescent="0.25">
      <c r="E146" s="204"/>
    </row>
    <row r="147" spans="1:5" x14ac:dyDescent="0.25">
      <c r="A147" s="118" t="s">
        <v>6</v>
      </c>
      <c r="B147" s="109">
        <f>B24-B83-B94-B101-B113-B141-B144</f>
        <v>0</v>
      </c>
      <c r="C147" s="109">
        <f>C24-C83-C94-C101-C113-C141-C144</f>
        <v>0</v>
      </c>
      <c r="D147" s="154" t="str">
        <f>IF(AND(B147&lt;0.5,B147&gt;-0.5,C147&gt;-0.5,C147&lt;0.5),"","REVENUES AND EXPENDITURES MUST BALANCE")</f>
        <v/>
      </c>
      <c r="E147" s="204"/>
    </row>
  </sheetData>
  <sheetProtection algorithmName="SHA-512" hashValue="wIMaI6RuCyyNe9zX2urDcYeMPYKGY7TiQLO36VH3pj9FNpyorlZoafdez1DsIiPeziAcwfXUGJ+z85qTerRcCA==" saltValue="XQd1RRun/K74vrsVhFu5lw==" spinCount="100000" sheet="1" formatCells="0" formatColumns="0" formatRows="0" insertRows="0"/>
  <mergeCells count="1">
    <mergeCell ref="D1:D5"/>
  </mergeCells>
  <conditionalFormatting sqref="C11">
    <cfRule type="containsBlanks" dxfId="0" priority="1">
      <formula>LEN(TRIM(C11))=0</formula>
    </cfRule>
  </conditionalFormatting>
  <dataValidations xWindow="534" yWindow="1074" count="1">
    <dataValidation type="whole" operator="greaterThanOrEqual" allowBlank="1" showInputMessage="1" showErrorMessage="1" errorTitle="Rounding" error="Round to the nearest dollar amount" prompt="Enter whole dollar amount " sqref="B1:B10 B12:B1048576 C1:C1048576" xr:uid="{1F45ED13-F995-4F4B-BED2-224BA7DB6862}">
      <formula1>1</formula1>
    </dataValidation>
  </dataValidations>
  <pageMargins left="0.5" right="0.5" top="0.5" bottom="0.5" header="0.3" footer="0.3"/>
  <pageSetup firstPageNumber="10" fitToHeight="0" orientation="landscape" useFirstPageNumber="1" r:id="rId1"/>
  <headerFooter>
    <oddFooter>&amp;LRevised 10-19-23&amp;C&amp;P</oddFooter>
  </headerFooter>
  <rowBreaks count="4" manualBreakCount="4">
    <brk id="25" max="16383" man="1"/>
    <brk id="84" max="16383" man="1"/>
    <brk id="102" max="16383" man="1"/>
    <brk id="11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New Funding Budget Summary</vt:lpstr>
      <vt:lpstr>Salary Detail Budget</vt:lpstr>
      <vt:lpstr>Budget Narrative Yr 1</vt:lpstr>
      <vt:lpstr>Budget Narrative Yr 2</vt:lpstr>
      <vt:lpstr>'New Funding Budget Summary'!PART2_1</vt:lpstr>
      <vt:lpstr>'Budget Narrative Yr 1'!Print_Area</vt:lpstr>
      <vt:lpstr>'Budget Narrative Yr 2'!Print_Area</vt:lpstr>
      <vt:lpstr>'New Funding Budget Summary'!Print_Area</vt:lpstr>
      <vt:lpstr>'Budget Narrative Yr 1'!Print_Titles</vt:lpstr>
      <vt:lpstr>'Budget Narrative Yr 2'!Print_Titles</vt:lpstr>
      <vt:lpstr>'New Funding Budget Summary'!Print_Titles</vt:lpstr>
      <vt:lpstr>'Salary Detail Budget'!Print_Titles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Maxine</dc:creator>
  <cp:lastModifiedBy>Shabel Santiago</cp:lastModifiedBy>
  <cp:lastPrinted>2023-11-08T16:17:44Z</cp:lastPrinted>
  <dcterms:created xsi:type="dcterms:W3CDTF">1997-10-15T15:31:27Z</dcterms:created>
  <dcterms:modified xsi:type="dcterms:W3CDTF">2024-10-16T19:22:34Z</dcterms:modified>
</cp:coreProperties>
</file>